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in_zs004user\Desktop\財政状況資料集\修正後\"/>
    </mc:Choice>
  </mc:AlternateContent>
  <xr:revisionPtr revIDLastSave="0" documentId="13_ncr:8001_{0D6C103A-95A3-4191-8F67-1FC29E2358C6}" xr6:coauthVersionLast="45" xr6:coauthVersionMax="45" xr10:uidLastSave="{00000000-0000-0000-0000-000000000000}"/>
  <workbookProtection workbookPassword="CC05" lockStructure="1"/>
  <bookViews>
    <workbookView xWindow="-120" yWindow="-120" windowWidth="20730" windowHeight="111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9" l="1"/>
  <c r="BG36" i="9"/>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C40" i="9" s="1"/>
  <c r="E39" i="9"/>
  <c r="E38" i="9"/>
  <c r="E37" i="9"/>
  <c r="E36" i="9"/>
  <c r="E35" i="9"/>
  <c r="E34" i="9"/>
  <c r="CO43" i="9"/>
  <c r="BE43" i="9"/>
  <c r="AM43" i="9"/>
  <c r="U43" i="9"/>
  <c r="C43" i="9"/>
  <c r="CO42" i="9"/>
  <c r="BE42" i="9"/>
  <c r="AM42" i="9"/>
  <c r="U42" i="9"/>
  <c r="C42" i="9"/>
  <c r="CO41" i="9"/>
  <c r="BE41" i="9"/>
  <c r="AM41" i="9"/>
  <c r="U41" i="9"/>
  <c r="C41" i="9"/>
  <c r="CO40" i="9"/>
  <c r="BE40" i="9"/>
  <c r="AM40" i="9"/>
  <c r="U40" i="9"/>
  <c r="BE39" i="9"/>
  <c r="AM39" i="9"/>
  <c r="U39" i="9"/>
  <c r="C39" i="9"/>
  <c r="BE38" i="9"/>
  <c r="AM38" i="9"/>
  <c r="U38" i="9"/>
  <c r="C38" i="9"/>
  <c r="AM37" i="9"/>
  <c r="U37" i="9"/>
  <c r="C34" i="9"/>
  <c r="C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C36" i="9"/>
  <c r="C37" i="9" s="1"/>
  <c r="AM34" i="9" l="1"/>
  <c r="AM35" i="9" s="1"/>
  <c r="AM36" i="9" s="1"/>
  <c r="BE34" i="9"/>
  <c r="BE35" i="9" s="1"/>
  <c r="BE36" i="9" s="1"/>
  <c r="BE37" i="9" s="1"/>
  <c r="BW34" i="9" l="1"/>
  <c r="BW35" i="9" s="1"/>
  <c r="BW36" i="9" s="1"/>
  <c r="BW37" i="9" s="1"/>
  <c r="BW38" i="9" s="1"/>
  <c r="BW39" i="9" s="1"/>
  <c r="BW40" i="9" s="1"/>
  <c r="BW41" i="9" s="1"/>
  <c r="BW42" i="9" s="1"/>
  <c r="BW43" i="9" s="1"/>
  <c r="CO34" i="9"/>
  <c r="CO35" i="9" s="1"/>
  <c r="CO36" i="9" s="1"/>
  <c r="CO37" i="9" s="1"/>
  <c r="CO38" i="9" s="1"/>
  <c r="CO39" i="9" s="1"/>
</calcChain>
</file>

<file path=xl/sharedStrings.xml><?xml version="1.0" encoding="utf-8"?>
<sst xmlns="http://schemas.openxmlformats.org/spreadsheetml/2006/main" count="1024" uniqueCount="563">
  <si>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</si>
  <si>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</si>
  <si>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</si>
  <si>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</si>
  <si>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</si>
  <si>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</si>
  <si>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</si>
  <si>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</si>
  <si>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</si>
  <si>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</si>
  <si>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</si>
  <si>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</si>
  <si>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</si>
  <si>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</si>
  <si>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</si>
  <si>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</si>
  <si>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</si>
  <si>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</si>
  <si>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</si>
  <si>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</si>
  <si>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</si>
  <si>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</si>
  <si>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</si>
  <si>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</si>
  <si>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</si>
  <si>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</si>
  <si>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</si>
  <si>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</si>
  <si>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</si>
  <si>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</si>
  <si>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</si>
  <si>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</si>
  <si>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</si>
  <si>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</si>
  <si>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</si>
  <si>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</si>
  <si>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</si>
  <si>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</si>
  <si>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</si>
  <si>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</si>
  <si>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</si>
  <si>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</si>
  <si>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</si>
  <si>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</si>
  <si>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</si>
  <si>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</si>
  <si>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</si>
  <si>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</si>
  <si>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</si>
  <si>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</si>
  <si>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</si>
  <si>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</si>
  <si>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</si>
  <si>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</si>
  <si>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</si>
  <si>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</si>
  <si>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</si>
  <si>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</si>
  <si>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</si>
  <si>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</si>
  <si>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</si>
  <si>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</si>
  <si>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</si>
  <si>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</si>
  <si>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</si>
  <si>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</si>
  <si>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</si>
  <si>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</si>
  <si>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</si>
  <si>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</si>
  <si>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</si>
  <si>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</si>
  <si>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</si>
  <si>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</si>
  <si>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</si>
  <si>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</si>
  <si>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</si>
  <si>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</si>
  <si>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</si>
  <si>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</si>
  <si>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</si>
  <si>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胎内市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</si>
  <si>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</si>
  <si>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</si>
  <si>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</si>
  <si>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</si>
  <si>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</si>
  <si>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</si>
  <si>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</si>
  <si>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</si>
  <si>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</si>
  <si>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</si>
  <si>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</si>
  <si>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</si>
  <si>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</si>
  <si>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</si>
  <si>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</si>
  <si>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</si>
  <si>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</si>
  <si>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</si>
  <si>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</si>
  <si>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</si>
  <si>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</si>
  <si>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</si>
  <si>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</si>
  <si>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</si>
  <si>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</si>
  <si>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</si>
  <si>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</si>
  <si>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</si>
  <si>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</si>
  <si>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</si>
  <si>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</si>
  <si>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</si>
  <si>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</si>
  <si>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</si>
  <si>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</si>
  <si>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</si>
  <si>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</si>
  <si>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</si>
  <si>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</si>
  <si>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</si>
  <si>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</si>
  <si>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</si>
  <si>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</si>
  <si>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</si>
  <si>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</si>
  <si>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</si>
  <si>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</si>
  <si>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</si>
  <si>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</si>
  <si>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</si>
  <si>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</si>
  <si>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</si>
  <si>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</si>
  <si>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</si>
  <si>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</si>
  <si>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</si>
  <si>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</si>
  <si>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</si>
  <si>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</si>
  <si>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</si>
  <si>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</si>
  <si>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</si>
  <si>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</si>
  <si>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</si>
  <si>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</si>
  <si>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</si>
  <si>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</si>
  <si>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</si>
  <si>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</si>
  <si>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</si>
  <si>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</si>
  <si>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</si>
  <si>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</si>
  <si>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</si>
  <si>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</si>
  <si>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</si>
  <si>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</si>
  <si>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</si>
  <si>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</si>
  <si>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</si>
  <si>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</si>
  <si>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</si>
  <si>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</si>
  <si>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</si>
  <si>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</si>
  <si>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</si>
  <si>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</si>
  <si>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</si>
  <si>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</si>
  <si>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</si>
  <si>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</si>
  <si>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</si>
  <si>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</si>
  <si>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</si>
  <si>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</si>
  <si>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</si>
  <si>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</si>
  <si>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</si>
  <si>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</si>
  <si>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</si>
  <si>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</si>
  <si>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</si>
  <si>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</si>
  <si>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</si>
  <si>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</si>
  <si>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</si>
  <si>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</si>
  <si>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</si>
  <si>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</si>
  <si>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</si>
  <si>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</si>
  <si>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新潟県胎内市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</si>
  <si>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</si>
  <si>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</si>
  <si>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</si>
  <si>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</si>
  <si>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</si>
  <si>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</si>
  <si>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</si>
  <si>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</si>
  <si>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</si>
  <si>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</si>
  <si>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</si>
  <si>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</si>
  <si>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</si>
  <si>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</si>
  <si>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</si>
  <si>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</si>
  <si>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</si>
  <si>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</si>
  <si>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</si>
  <si>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</si>
  <si>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</si>
  <si>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</si>
  <si>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</si>
  <si>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</si>
  <si>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</si>
  <si>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</si>
  <si>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</si>
  <si>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</si>
  <si>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</si>
  <si>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</si>
  <si>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</si>
  <si>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</si>
  <si>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</si>
  <si>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</si>
  <si>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</si>
  <si>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</si>
  <si>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</si>
  <si>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</si>
  <si>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</si>
  <si>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</si>
  <si>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</si>
  <si>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</si>
  <si>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</si>
  <si>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</si>
  <si>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</si>
  <si>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</si>
  <si>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</si>
  <si>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</si>
  <si>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</si>
  <si>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</si>
  <si>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</si>
  <si>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</si>
  <si>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</si>
  <si>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</si>
  <si>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</si>
  <si>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</si>
  <si>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</si>
  <si>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</si>
  <si>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</si>
  <si>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</si>
  <si>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</si>
  <si>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</si>
  <si>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</si>
  <si>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</si>
  <si>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</si>
  <si>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</si>
  <si>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</si>
  <si>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</si>
  <si>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</si>
  <si>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</si>
  <si>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</si>
  <si>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</si>
  <si>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</si>
  <si>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</si>
  <si>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</si>
  <si>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</si>
  <si>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</si>
  <si>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</si>
  <si>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</si>
  <si>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</si>
  <si>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</si>
  <si>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</si>
  <si>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</si>
  <si>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</si>
  <si>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</si>
  <si>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</si>
  <si>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</si>
  <si>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</si>
  <si>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</si>
  <si>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</si>
  <si>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</si>
  <si>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</si>
  <si>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</si>
  <si>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</si>
  <si>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</si>
  <si>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</si>
  <si>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</si>
  <si>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</si>
  <si>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</si>
  <si>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</si>
  <si>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</si>
  <si>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</si>
  <si>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</si>
  <si>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</si>
  <si>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</si>
  <si>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</si>
  <si>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</si>
  <si>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</si>
  <si>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</si>
  <si>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</si>
  <si>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</si>
  <si>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</si>
  <si>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</si>
  <si>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</si>
  <si>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</si>
  <si>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</si>
  <si>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</si>
  <si>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</si>
  <si>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7"/>
  </si>
  <si>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</si>
  <si>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</si>
  <si>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</si>
  <si>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</si>
  <si>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</si>
  <si>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</si>
  <si>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</si>
  <si>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</si>
  <si>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</si>
  <si>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</si>
  <si>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</si>
  <si>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</si>
  <si>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</si>
  <si>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</si>
  <si>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</si>
  <si>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</si>
  <si>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</si>
  <si>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</si>
  <si>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</si>
  <si>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</si>
  <si>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</si>
  <si>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</si>
  <si>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</si>
  <si>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</si>
  <si>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</si>
  <si>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</si>
  <si>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</si>
  <si>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</si>
  <si>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</si>
  <si>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新潟県胎内市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</si>
  <si>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</si>
  <si>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</si>
  <si>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</si>
  <si>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</si>
  <si>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</si>
  <si>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</si>
  <si>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</si>
  <si>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</si>
  <si>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</si>
  <si>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</si>
  <si>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</si>
  <si>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</si>
  <si>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</si>
  <si>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</si>
  <si>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</si>
  <si>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</si>
  <si>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</si>
  <si>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</si>
  <si>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</si>
  <si>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</si>
  <si>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</si>
  <si>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黒川診療所運営事業特別会計</t>
    <phoneticPr fontId="5"/>
  </si>
  <si>
    <t>鹿ノ俣発電所運営事業特別会計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</si>
  <si>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</si>
  <si>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</si>
  <si>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</si>
  <si>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</si>
  <si>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</si>
  <si>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</si>
  <si>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</si>
  <si>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</si>
  <si>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</si>
  <si>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</si>
  <si>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</si>
  <si>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</si>
  <si>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</si>
  <si>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</si>
  <si>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</si>
  <si>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</si>
  <si>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公共下水道事業会計</t>
    <phoneticPr fontId="5"/>
  </si>
  <si>
    <t>法適用企業</t>
    <phoneticPr fontId="5"/>
  </si>
  <si>
    <t>水道事業会計</t>
    <phoneticPr fontId="5"/>
  </si>
  <si>
    <t>工業用水道事業会計</t>
    <phoneticPr fontId="5"/>
  </si>
  <si>
    <t>農業集落排水事業特別会計</t>
    <phoneticPr fontId="5"/>
  </si>
  <si>
    <t>法非適用企業</t>
    <phoneticPr fontId="5"/>
  </si>
  <si>
    <t>観光事業特別会計</t>
    <phoneticPr fontId="5"/>
  </si>
  <si>
    <t>地域産業振興事業特別会計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</si>
  <si>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</si>
  <si>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</si>
  <si>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</si>
  <si>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</si>
  <si>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</si>
  <si>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</si>
  <si>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</si>
  <si>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</si>
  <si>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</si>
  <si>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</si>
  <si>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</si>
  <si>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</si>
  <si>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</si>
  <si>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</si>
  <si>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</si>
  <si>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</si>
  <si>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</si>
  <si>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</si>
  <si>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</si>
  <si>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</si>
  <si>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</si>
  <si>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</si>
  <si>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</si>
  <si>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</si>
  <si>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</si>
  <si>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</si>
  <si>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</si>
  <si>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</si>
  <si>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</si>
  <si>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</si>
  <si>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</si>
  <si>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</si>
  <si>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</si>
  <si>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</si>
  <si>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</si>
  <si>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</si>
  <si>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</si>
  <si>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</si>
  <si>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</si>
  <si>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</si>
  <si>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</si>
  <si>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</si>
  <si>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</si>
  <si>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</si>
  <si>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</si>
  <si>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</si>
  <si>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</si>
  <si>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</si>
  <si>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</si>
  <si>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</si>
  <si>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</si>
  <si>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</si>
  <si>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</si>
  <si>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</si>
  <si>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</si>
  <si>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</si>
  <si>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</si>
  <si>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</si>
  <si>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</si>
  <si>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</si>
  <si>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</si>
  <si>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</si>
  <si>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</si>
  <si>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</si>
  <si>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</si>
  <si>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</si>
  <si>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</si>
  <si>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</si>
  <si>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</si>
  <si>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</si>
  <si>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</si>
  <si>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</si>
  <si>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</si>
  <si>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</si>
  <si>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</si>
  <si>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</si>
  <si>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</si>
  <si>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</si>
  <si>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</si>
  <si>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</si>
  <si>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</si>
  <si>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</si>
  <si>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</si>
  <si>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</si>
  <si>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</si>
  <si>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</si>
  <si>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</si>
  <si>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</si>
  <si>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</si>
  <si>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</si>
  <si>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</si>
  <si>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</si>
  <si>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</si>
  <si>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</si>
  <si>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</si>
  <si>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</si>
  <si>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</si>
  <si>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</si>
  <si>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</si>
  <si>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</si>
  <si>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</si>
  <si>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</si>
  <si>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</si>
  <si>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</si>
  <si>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</si>
  <si>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</si>
  <si>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</si>
  <si>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</si>
  <si>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</si>
  <si>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</si>
  <si>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</si>
  <si>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</si>
  <si>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</si>
  <si>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</si>
  <si>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</si>
  <si>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</si>
  <si>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</si>
  <si>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</si>
  <si>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</si>
  <si>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</si>
  <si>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</si>
  <si>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</si>
  <si>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</si>
  <si>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</si>
  <si>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</si>
  <si>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</si>
  <si>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</si>
  <si>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</si>
  <si>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</si>
  <si>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</si>
  <si>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</si>
  <si>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</si>
  <si>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</si>
  <si>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</si>
  <si>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0.86</t>
  </si>
  <si>
    <t>▲ 2.38</t>
  </si>
  <si>
    <t>一般会計</t>
  </si>
  <si>
    <t>水道事業会計</t>
  </si>
  <si>
    <t>国民健康保険事業特別会計</t>
  </si>
  <si>
    <t>介護保険事業特別会計</t>
  </si>
  <si>
    <t>公共下水道事業会計</t>
  </si>
  <si>
    <t>鹿ノ俣発電所運営事業特別会計</t>
  </si>
  <si>
    <t>農業集落排水事業特別会計</t>
  </si>
  <si>
    <t>簡易水道事業特別会計</t>
  </si>
  <si>
    <t>その他会計（赤字）</t>
  </si>
  <si>
    <t>その他会計（黒字）</t>
  </si>
  <si>
    <t>下越土地開発公社</t>
    <rPh sb="0" eb="2">
      <t>カエツ</t>
    </rPh>
    <rPh sb="2" eb="4">
      <t>トチ</t>
    </rPh>
    <rPh sb="4" eb="6">
      <t>カイハツ</t>
    </rPh>
    <rPh sb="6" eb="8">
      <t>コウシャ</t>
    </rPh>
    <phoneticPr fontId="2"/>
  </si>
  <si>
    <t>㈱荒川マリーナ</t>
    <rPh sb="1" eb="3">
      <t>アラカワ</t>
    </rPh>
    <phoneticPr fontId="2"/>
  </si>
  <si>
    <t>新潟製粉㈱</t>
    <rPh sb="0" eb="2">
      <t>ニイガタ</t>
    </rPh>
    <rPh sb="2" eb="4">
      <t>セイフン</t>
    </rPh>
    <phoneticPr fontId="2"/>
  </si>
  <si>
    <t>新潟フルーツパーク㈱</t>
    <rPh sb="0" eb="2">
      <t>ニイガタ</t>
    </rPh>
    <phoneticPr fontId="2"/>
  </si>
  <si>
    <t>胎内高原ハウス㈱</t>
    <rPh sb="0" eb="2">
      <t>タイナイ</t>
    </rPh>
    <rPh sb="2" eb="4">
      <t>コウゲン</t>
    </rPh>
    <phoneticPr fontId="2"/>
  </si>
  <si>
    <t>胎内リゾート</t>
    <rPh sb="0" eb="2">
      <t>タイナイ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</si>
  <si>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5"/>
  </si>
  <si>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</si>
  <si>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新潟県市町村総合事務組合【消防団員等公務災害補償事業特別会計】</t>
    <phoneticPr fontId="5"/>
  </si>
  <si>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5"/>
  </si>
  <si>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5"/>
  </si>
  <si>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</si>
  <si>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</si>
  <si>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新潟県後期高齢者医療広域連合【後期高齢者医療特別会計】</t>
    <rPh sb="15" eb="17">
      <t>コウキ</t>
    </rPh>
    <rPh sb="17" eb="20">
      <t>コウレイシャ</t>
    </rPh>
    <rPh sb="20" eb="22">
      <t>イリョウ</t>
    </rPh>
    <rPh sb="22" eb="24">
      <t>トクベツ</t>
    </rPh>
    <rPh sb="24" eb="26">
      <t>カイケイ</t>
    </rPh>
    <phoneticPr fontId="5"/>
  </si>
  <si>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5"/>
  </si>
  <si>
    <t>新発田地域広域事務組合【ごみ処理事業特別会計】</t>
    <rPh sb="14" eb="16">
      <t>ショリ</t>
    </rPh>
    <rPh sb="16" eb="18">
      <t>ジギョウ</t>
    </rPh>
    <rPh sb="18" eb="20">
      <t>トクベツ</t>
    </rPh>
    <rPh sb="20" eb="22">
      <t>カイケイ</t>
    </rPh>
    <phoneticPr fontId="5"/>
  </si>
  <si>
    <t>新発田地域広域事務組合【し尿処理事業特別会計】</t>
    <rPh sb="13" eb="14">
      <t>ニョウ</t>
    </rPh>
    <rPh sb="14" eb="16">
      <t>ショリ</t>
    </rPh>
    <rPh sb="16" eb="18">
      <t>ジギョウ</t>
    </rPh>
    <rPh sb="18" eb="20">
      <t>トクベツ</t>
    </rPh>
    <rPh sb="20" eb="22">
      <t>カイケイ</t>
    </rPh>
    <phoneticPr fontId="5"/>
  </si>
  <si>
    <t>新発田地域広域事務組合【まちづくり事業特別会計】</t>
    <rPh sb="17" eb="19">
      <t>ジギョウ</t>
    </rPh>
    <rPh sb="19" eb="21">
      <t>トクベツ</t>
    </rPh>
    <rPh sb="21" eb="23">
      <t>カイケイ</t>
    </rPh>
    <phoneticPr fontId="5"/>
  </si>
  <si>
    <t>新発田地域広域事務組合【介護保険事業特別会計】</t>
    <rPh sb="12" eb="14">
      <t>カイゴ</t>
    </rPh>
    <rPh sb="14" eb="16">
      <t>ホケン</t>
    </rPh>
    <rPh sb="16" eb="18">
      <t>ジギョウ</t>
    </rPh>
    <rPh sb="18" eb="20">
      <t>トクベツ</t>
    </rPh>
    <rPh sb="20" eb="22">
      <t>カイケイ</t>
    </rPh>
    <phoneticPr fontId="5"/>
  </si>
  <si>
    <t>新発田地域老人福祉保健事務組合【一般会計】</t>
    <rPh sb="5" eb="7">
      <t>ロウジン</t>
    </rPh>
    <rPh sb="7" eb="9">
      <t>フクシ</t>
    </rPh>
    <rPh sb="9" eb="11">
      <t>ホケン</t>
    </rPh>
    <phoneticPr fontId="5"/>
  </si>
  <si>
    <t>新発田地域老人福祉保健事務組合【保健施設特別会計】</t>
    <rPh sb="16" eb="18">
      <t>ホケン</t>
    </rPh>
    <rPh sb="18" eb="20">
      <t>シセツ</t>
    </rPh>
    <rPh sb="20" eb="22">
      <t>トクベツ</t>
    </rPh>
    <rPh sb="22" eb="24">
      <t>カイケイ</t>
    </rPh>
    <phoneticPr fontId="5"/>
  </si>
  <si>
    <t>下越障害福祉事務組合</t>
    <rPh sb="0" eb="2">
      <t>カエツ</t>
    </rPh>
    <rPh sb="2" eb="4">
      <t>ショウガイ</t>
    </rPh>
    <rPh sb="4" eb="6">
      <t>フクシ</t>
    </rPh>
    <rPh sb="6" eb="8">
      <t>ジム</t>
    </rPh>
    <rPh sb="8" eb="10">
      <t>クミアイ</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</si>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</sst>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4">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9" fillId="0" borderId="31" xfId="27" applyFont="1" applyFill="1" applyBorder="1">
      <alignment vertical="center"/>
    </xf>
    <xf numFmtId="0" fontId="19" fillId="0" borderId="32" xfId="27" applyFont="1" applyFill="1" applyBorder="1">
      <alignmen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2" xfId="27" applyFont="1" applyFill="1" applyBorder="1" applyAlignment="1">
      <alignment vertical="center" shrinkToFit="1"/>
    </xf>
    <xf numFmtId="0" fontId="13" fillId="0" borderId="83" xfId="27" applyFont="1" applyFill="1" applyBorder="1" applyAlignment="1">
      <alignment vertical="center" shrinkToFit="1"/>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0" xfId="27" applyFont="1" applyFill="1" applyBorder="1" applyAlignment="1" applyProtection="1">
      <alignment horizontal="center" vertical="center"/>
      <protection hidden="1"/>
    </xf>
    <xf numFmtId="0" fontId="13" fillId="0" borderId="24"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78" fontId="13" fillId="0" borderId="94"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78" fontId="13" fillId="0" borderId="92"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19" xfId="30" applyNumberFormat="1" applyFont="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7" borderId="67"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wrapText="1"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4" borderId="94"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53" xfId="36" applyNumberFormat="1" applyFont="1" applyFill="1" applyBorder="1" applyAlignment="1" applyProtection="1">
      <alignment horizontal="right" vertical="center" shrinkToFit="1"/>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95"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158"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31"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26" xfId="30" applyFont="1" applyFill="1" applyBorder="1" applyProtection="1">
      <alignment vertical="center"/>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0" fontId="27" fillId="4" borderId="32" xfId="30" applyFont="1" applyFill="1" applyBorder="1" applyAlignment="1" applyProtection="1">
      <alignment horizontal="center" vertical="center"/>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77" fontId="25" fillId="4" borderId="170"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77" fontId="25" fillId="4" borderId="169"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89"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7"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cellXfs>
  <cellStyles count="38">
    <cellStyle name="パーセント 2" xfId="1" xr:uid="{00000000-0005-0000-0000-000000000000}"/>
    <cellStyle name="桁区切り 2" xfId="2" xr:uid="{00000000-0005-0000-0000-000001000000}"/>
    <cellStyle name="桁区切り 2 2" xfId="3" xr:uid="{00000000-0005-0000-0000-000002000000}"/>
    <cellStyle name="桁区切り 2 3" xfId="4" xr:uid="{00000000-0005-0000-0000-000003000000}"/>
    <cellStyle name="桁区切り 3" xfId="5" xr:uid="{00000000-0005-0000-0000-000004000000}"/>
    <cellStyle name="桁区切り 4" xfId="6" xr:uid="{00000000-0005-0000-0000-000005000000}"/>
    <cellStyle name="桁区切り 5" xfId="7" xr:uid="{00000000-0005-0000-0000-000006000000}"/>
    <cellStyle name="通貨 2" xfId="8" xr:uid="{00000000-0005-0000-0000-000007000000}"/>
    <cellStyle name="通貨 3" xfId="9" xr:uid="{00000000-0005-0000-0000-000008000000}"/>
    <cellStyle name="標準" xfId="0" builtinId="0"/>
    <cellStyle name="標準 2" xfId="10" xr:uid="{00000000-0005-0000-0000-00000A000000}"/>
    <cellStyle name="標準 2 2" xfId="11" xr:uid="{00000000-0005-0000-0000-00000B000000}"/>
    <cellStyle name="標準 2 3" xfId="12" xr:uid="{00000000-0005-0000-0000-00000C000000}"/>
    <cellStyle name="標準 2 4" xfId="13" xr:uid="{00000000-0005-0000-0000-00000D000000}"/>
    <cellStyle name="標準 2_2007AJAHO401600" xfId="14" xr:uid="{00000000-0005-0000-0000-00000E000000}"/>
    <cellStyle name="標準 3" xfId="15" xr:uid="{00000000-0005-0000-0000-00000F000000}"/>
    <cellStyle name="標準 3 2" xfId="16" xr:uid="{00000000-0005-0000-0000-000010000000}"/>
    <cellStyle name="標準 3 3" xfId="17" xr:uid="{00000000-0005-0000-0000-000011000000}"/>
    <cellStyle name="標準 3_APAHO401000" xfId="18" xr:uid="{00000000-0005-0000-0000-000012000000}"/>
    <cellStyle name="標準 4" xfId="19" xr:uid="{00000000-0005-0000-0000-000013000000}"/>
    <cellStyle name="標準 4 2" xfId="20" xr:uid="{00000000-0005-0000-0000-000014000000}"/>
    <cellStyle name="標準 4_APAHO401000" xfId="21" xr:uid="{00000000-0005-0000-0000-000015000000}"/>
    <cellStyle name="標準 4_APAHO401600" xfId="22" xr:uid="{00000000-0005-0000-0000-000016000000}"/>
    <cellStyle name="標準 4_APAHO4019001" xfId="23" xr:uid="{00000000-0005-0000-0000-000017000000}"/>
    <cellStyle name="標準 4_ZJ08_022012_青森市_2010" xfId="24" xr:uid="{00000000-0005-0000-0000-000018000000}"/>
    <cellStyle name="標準 5" xfId="25" xr:uid="{00000000-0005-0000-0000-000019000000}"/>
    <cellStyle name="標準 6" xfId="26" xr:uid="{00000000-0005-0000-0000-00001A000000}"/>
    <cellStyle name="標準 6 2" xfId="27" xr:uid="{00000000-0005-0000-0000-00001B000000}"/>
    <cellStyle name="標準 6_APAHO401000" xfId="28" xr:uid="{00000000-0005-0000-0000-00001C000000}"/>
    <cellStyle name="標準 6_APAHO401200_O-JJ1016-001-3_財政状況資料集(決算状況カード(各会計・関係団体))(Rev2)2" xfId="29" xr:uid="{00000000-0005-0000-0000-00001D000000}"/>
    <cellStyle name="標準 6_APAHO402200_O-JJ1016-001-3_財政状況資料集(決算状況カード(各会計・関係団体))(Rev2)2" xfId="30" xr:uid="{00000000-0005-0000-0000-00001E000000}"/>
    <cellStyle name="標準_【レイアウト】（県）資料３（Ｐ２）　歳出比較分析表" xfId="31" xr:uid="{00000000-0005-0000-0000-00001F000000}"/>
    <cellStyle name="標準_【レイアウト】（市）資料３（Ｐ２）　歳出比較分析表" xfId="32" xr:uid="{00000000-0005-0000-0000-000020000000}"/>
    <cellStyle name="標準_APAHO251300" xfId="33" xr:uid="{00000000-0005-0000-0000-000021000000}"/>
    <cellStyle name="標準_APAHO252300" xfId="34" xr:uid="{00000000-0005-0000-0000-000022000000}"/>
    <cellStyle name="標準_Book1" xfId="35" xr:uid="{00000000-0005-0000-0000-000023000000}"/>
    <cellStyle name="標準_O-JJ0722-001-3_決算状況カード(各会計・関係団体)_O-JJ1016-001-3_財政状況資料集(決算状況カード(各会計・関係団体))(Rev2)2" xfId="36" xr:uid="{00000000-0005-0000-0000-000024000000}"/>
    <cellStyle name="標準_O-JJ0722-001-8_連結実質赤字比率に係る赤字・黒字の構成分析" xfId="37"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extLst>
            <c:ext xmlns:c16="http://schemas.microsoft.com/office/drawing/2014/chart" uri="{C3380CC4-5D6E-409C-BE32-E72D297353CC}">
              <c16:uniqueId val="{00000000-11CC-4372-BEFD-8D44063453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130492</c:v>
                </c:pt>
                <c:pt idx="1">
                  <c:v>88419</c:v>
                </c:pt>
                <c:pt idx="2">
                  <c:v>57576</c:v>
                </c:pt>
                <c:pt idx="3">
                  <c:v>70485</c:v>
                </c:pt>
                <c:pt idx="4">
                  <c:v>80746</c:v>
                </c:pt>
              </c:numCache>
            </c:numRef>
          </c:val>
          <c:smooth val="0"/>
          <c:extLst>
            <c:ext xmlns:c16="http://schemas.microsoft.com/office/drawing/2014/chart" uri="{C3380CC4-5D6E-409C-BE32-E72D297353CC}">
              <c16:uniqueId val="{00000001-11CC-4372-BEFD-8D4406345332}"/>
            </c:ext>
          </c:extLst>
        </c:ser>
        <c:dLbls>
          <c:showLegendKey val="0"/>
          <c:showVal val="0"/>
          <c:showCatName val="0"/>
          <c:showSerName val="0"/>
          <c:showPercent val="0"/>
          <c:showBubbleSize val="0"/>
        </c:dLbls>
        <c:marker val="1"/>
        <c:smooth val="0"/>
        <c:axId val="499936952"/>
        <c:axId val="1"/>
      </c:lineChart>
      <c:catAx>
        <c:axId val="49993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93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8.06</c:v>
                </c:pt>
                <c:pt idx="1">
                  <c:v>8.6999999999999993</c:v>
                </c:pt>
                <c:pt idx="2">
                  <c:v>7.9</c:v>
                </c:pt>
                <c:pt idx="3">
                  <c:v>6.45</c:v>
                </c:pt>
                <c:pt idx="4">
                  <c:v>7.09</c:v>
                </c:pt>
              </c:numCache>
            </c:numRef>
          </c:val>
          <c:extLst>
            <c:ext xmlns:c16="http://schemas.microsoft.com/office/drawing/2014/chart" uri="{C3380CC4-5D6E-409C-BE32-E72D297353CC}">
              <c16:uniqueId val="{00000000-A633-4FFD-9990-6009BAE7AD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8.48</c:v>
                </c:pt>
                <c:pt idx="1">
                  <c:v>10.58</c:v>
                </c:pt>
                <c:pt idx="2">
                  <c:v>13.55</c:v>
                </c:pt>
                <c:pt idx="3">
                  <c:v>12.28</c:v>
                </c:pt>
                <c:pt idx="4">
                  <c:v>12.08</c:v>
                </c:pt>
              </c:numCache>
            </c:numRef>
          </c:val>
          <c:extLst>
            <c:ext xmlns:c16="http://schemas.microsoft.com/office/drawing/2014/chart" uri="{C3380CC4-5D6E-409C-BE32-E72D297353CC}">
              <c16:uniqueId val="{00000001-A633-4FFD-9990-6009BAE7AD1B}"/>
            </c:ext>
          </c:extLst>
        </c:ser>
        <c:dLbls>
          <c:showLegendKey val="0"/>
          <c:showVal val="0"/>
          <c:showCatName val="0"/>
          <c:showSerName val="0"/>
          <c:showPercent val="0"/>
          <c:showBubbleSize val="0"/>
        </c:dLbls>
        <c:gapWidth val="250"/>
        <c:overlap val="100"/>
        <c:axId val="494112032"/>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-0.86</c:v>
                </c:pt>
                <c:pt idx="1">
                  <c:v>3.38</c:v>
                </c:pt>
                <c:pt idx="2">
                  <c:v>1.68</c:v>
                </c:pt>
                <c:pt idx="3">
                  <c:v>-2.38</c:v>
                </c:pt>
                <c:pt idx="4">
                  <c:v>0.75</c:v>
                </c:pt>
              </c:numCache>
            </c:numRef>
          </c:val>
          <c:smooth val="0"/>
          <c:extLst>
            <c:ext xmlns:c16="http://schemas.microsoft.com/office/drawing/2014/chart" uri="{C3380CC4-5D6E-409C-BE32-E72D297353CC}">
              <c16:uniqueId val="{00000002-A633-4FFD-9990-6009BAE7AD1B}"/>
            </c:ext>
          </c:extLst>
        </c:ser>
        <c:dLbls>
          <c:showLegendKey val="0"/>
          <c:showVal val="0"/>
          <c:showCatName val="0"/>
          <c:showSerName val="0"/>
          <c:showPercent val="0"/>
          <c:showBubbleSize val="0"/>
        </c:dLbls>
        <c:marker val="1"/>
        <c:smooth val="0"/>
        <c:axId val="494112032"/>
        <c:axId val="1"/>
      </c:lineChart>
      <c:catAx>
        <c:axId val="4941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0.4</c:v>
                </c:pt>
                <c:pt idx="2">
                  <c:v>#N/A</c:v>
                </c:pt>
                <c:pt idx="3">
                  <c:v>0.2</c:v>
                </c:pt>
                <c:pt idx="4">
                  <c:v>#N/A</c:v>
                </c:pt>
                <c:pt idx="5">
                  <c:v>0.2</c:v>
                </c:pt>
                <c:pt idx="6">
                  <c:v>#N/A</c:v>
                </c:pt>
                <c:pt idx="7">
                  <c:v>0.18</c:v>
                </c:pt>
                <c:pt idx="8">
                  <c:v>#N/A</c:v>
                </c:pt>
                <c:pt idx="9">
                  <c:v>0.11</c:v>
                </c:pt>
              </c:numCache>
            </c:numRef>
          </c:val>
          <c:extLst>
            <c:ext xmlns:c16="http://schemas.microsoft.com/office/drawing/2014/chart" uri="{C3380CC4-5D6E-409C-BE32-E72D297353CC}">
              <c16:uniqueId val="{00000000-F855-4E3A-8836-00C15FB9F4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55-4E3A-8836-00C15FB9F41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0.33</c:v>
                </c:pt>
                <c:pt idx="2">
                  <c:v>#N/A</c:v>
                </c:pt>
                <c:pt idx="3">
                  <c:v>0.18</c:v>
                </c:pt>
                <c:pt idx="4">
                  <c:v>#N/A</c:v>
                </c:pt>
                <c:pt idx="5">
                  <c:v>0.16</c:v>
                </c:pt>
                <c:pt idx="6">
                  <c:v>#N/A</c:v>
                </c:pt>
                <c:pt idx="7">
                  <c:v>0.19</c:v>
                </c:pt>
                <c:pt idx="8">
                  <c:v>#N/A</c:v>
                </c:pt>
                <c:pt idx="9">
                  <c:v>0.08</c:v>
                </c:pt>
              </c:numCache>
            </c:numRef>
          </c:val>
          <c:extLst>
            <c:ext xmlns:c16="http://schemas.microsoft.com/office/drawing/2014/chart" uri="{C3380CC4-5D6E-409C-BE32-E72D297353CC}">
              <c16:uniqueId val="{00000002-F855-4E3A-8836-00C15FB9F41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0.11</c:v>
                </c:pt>
                <c:pt idx="2">
                  <c:v>#N/A</c:v>
                </c:pt>
                <c:pt idx="3">
                  <c:v>0.1</c:v>
                </c:pt>
                <c:pt idx="4">
                  <c:v>#N/A</c:v>
                </c:pt>
                <c:pt idx="5">
                  <c:v>0.15</c:v>
                </c:pt>
                <c:pt idx="6">
                  <c:v>#N/A</c:v>
                </c:pt>
                <c:pt idx="7">
                  <c:v>0.54</c:v>
                </c:pt>
                <c:pt idx="8">
                  <c:v>#N/A</c:v>
                </c:pt>
                <c:pt idx="9">
                  <c:v>0.11</c:v>
                </c:pt>
              </c:numCache>
            </c:numRef>
          </c:val>
          <c:extLst>
            <c:ext xmlns:c16="http://schemas.microsoft.com/office/drawing/2014/chart" uri="{C3380CC4-5D6E-409C-BE32-E72D297353CC}">
              <c16:uniqueId val="{00000003-F855-4E3A-8836-00C15FB9F41A}"/>
            </c:ext>
          </c:extLst>
        </c:ser>
        <c:ser>
          <c:idx val="4"/>
          <c:order val="4"/>
          <c:tx>
            <c:strRef>
              <c:f>データシート!$A$31</c:f>
              <c:strCache>
                <c:ptCount val="1"/>
                <c:pt idx="0">
                  <c:v>鹿ノ俣発電所運営事業特別会計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0.04</c:v>
                </c:pt>
                <c:pt idx="4">
                  <c:v>#N/A</c:v>
                </c:pt>
                <c:pt idx="5">
                  <c:v>0.01</c:v>
                </c:pt>
                <c:pt idx="6">
                  <c:v>#N/A</c:v>
                </c:pt>
                <c:pt idx="7">
                  <c:v>0.02</c:v>
                </c:pt>
                <c:pt idx="8">
                  <c:v>#N/A</c:v>
                </c:pt>
                <c:pt idx="9">
                  <c:v>0.19</c:v>
                </c:pt>
              </c:numCache>
            </c:numRef>
          </c:val>
          <c:extLst>
            <c:ext xmlns:c16="http://schemas.microsoft.com/office/drawing/2014/chart" uri="{C3380CC4-5D6E-409C-BE32-E72D297353CC}">
              <c16:uniqueId val="{00000004-F855-4E3A-8836-00C15FB9F41A}"/>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2.02</c:v>
                </c:pt>
                <c:pt idx="2">
                  <c:v>#N/A</c:v>
                </c:pt>
                <c:pt idx="3">
                  <c:v>2.1</c:v>
                </c:pt>
                <c:pt idx="4">
                  <c:v>#N/A</c:v>
                </c:pt>
                <c:pt idx="5">
                  <c:v>1.91</c:v>
                </c:pt>
                <c:pt idx="6">
                  <c:v>#N/A</c:v>
                </c:pt>
                <c:pt idx="7">
                  <c:v>1.49</c:v>
                </c:pt>
                <c:pt idx="8">
                  <c:v>#N/A</c:v>
                </c:pt>
                <c:pt idx="9">
                  <c:v>0.73</c:v>
                </c:pt>
              </c:numCache>
            </c:numRef>
          </c:val>
          <c:extLst>
            <c:ext xmlns:c16="http://schemas.microsoft.com/office/drawing/2014/chart" uri="{C3380CC4-5D6E-409C-BE32-E72D297353CC}">
              <c16:uniqueId val="{00000005-F855-4E3A-8836-00C15FB9F41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0.49</c:v>
                </c:pt>
                <c:pt idx="2">
                  <c:v>#N/A</c:v>
                </c:pt>
                <c:pt idx="3">
                  <c:v>0.34</c:v>
                </c:pt>
                <c:pt idx="4">
                  <c:v>#N/A</c:v>
                </c:pt>
                <c:pt idx="5">
                  <c:v>0.46</c:v>
                </c:pt>
                <c:pt idx="6">
                  <c:v>#N/A</c:v>
                </c:pt>
                <c:pt idx="7">
                  <c:v>1.18</c:v>
                </c:pt>
                <c:pt idx="8">
                  <c:v>#N/A</c:v>
                </c:pt>
                <c:pt idx="9">
                  <c:v>1.44</c:v>
                </c:pt>
              </c:numCache>
            </c:numRef>
          </c:val>
          <c:extLst>
            <c:ext xmlns:c16="http://schemas.microsoft.com/office/drawing/2014/chart" uri="{C3380CC4-5D6E-409C-BE32-E72D297353CC}">
              <c16:uniqueId val="{00000006-F855-4E3A-8836-00C15FB9F41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3.49</c:v>
                </c:pt>
                <c:pt idx="2">
                  <c:v>#N/A</c:v>
                </c:pt>
                <c:pt idx="3">
                  <c:v>1.97</c:v>
                </c:pt>
                <c:pt idx="4">
                  <c:v>#N/A</c:v>
                </c:pt>
                <c:pt idx="5">
                  <c:v>2.4700000000000002</c:v>
                </c:pt>
                <c:pt idx="6">
                  <c:v>#N/A</c:v>
                </c:pt>
                <c:pt idx="7">
                  <c:v>2.0699999999999998</c:v>
                </c:pt>
                <c:pt idx="8">
                  <c:v>#N/A</c:v>
                </c:pt>
                <c:pt idx="9">
                  <c:v>1.61</c:v>
                </c:pt>
              </c:numCache>
            </c:numRef>
          </c:val>
          <c:extLst>
            <c:ext xmlns:c16="http://schemas.microsoft.com/office/drawing/2014/chart" uri="{C3380CC4-5D6E-409C-BE32-E72D297353CC}">
              <c16:uniqueId val="{00000007-F855-4E3A-8836-00C15FB9F4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2.37</c:v>
                </c:pt>
                <c:pt idx="2">
                  <c:v>#N/A</c:v>
                </c:pt>
                <c:pt idx="3">
                  <c:v>2.48</c:v>
                </c:pt>
                <c:pt idx="4">
                  <c:v>#N/A</c:v>
                </c:pt>
                <c:pt idx="5">
                  <c:v>3.1</c:v>
                </c:pt>
                <c:pt idx="6">
                  <c:v>#N/A</c:v>
                </c:pt>
                <c:pt idx="7">
                  <c:v>3.9</c:v>
                </c:pt>
                <c:pt idx="8">
                  <c:v>#N/A</c:v>
                </c:pt>
                <c:pt idx="9">
                  <c:v>5.3</c:v>
                </c:pt>
              </c:numCache>
            </c:numRef>
          </c:val>
          <c:extLst>
            <c:ext xmlns:c16="http://schemas.microsoft.com/office/drawing/2014/chart" uri="{C3380CC4-5D6E-409C-BE32-E72D297353CC}">
              <c16:uniqueId val="{00000008-F855-4E3A-8836-00C15FB9F4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7.97</c:v>
                </c:pt>
                <c:pt idx="2">
                  <c:v>#N/A</c:v>
                </c:pt>
                <c:pt idx="3">
                  <c:v>8.7200000000000006</c:v>
                </c:pt>
                <c:pt idx="4">
                  <c:v>#N/A</c:v>
                </c:pt>
                <c:pt idx="5">
                  <c:v>7.83</c:v>
                </c:pt>
                <c:pt idx="6">
                  <c:v>#N/A</c:v>
                </c:pt>
                <c:pt idx="7">
                  <c:v>6.34</c:v>
                </c:pt>
                <c:pt idx="8">
                  <c:v>#N/A</c:v>
                </c:pt>
                <c:pt idx="9">
                  <c:v>6.86</c:v>
                </c:pt>
              </c:numCache>
            </c:numRef>
          </c:val>
          <c:extLst>
            <c:ext xmlns:c16="http://schemas.microsoft.com/office/drawing/2014/chart" uri="{C3380CC4-5D6E-409C-BE32-E72D297353CC}">
              <c16:uniqueId val="{00000009-F855-4E3A-8836-00C15FB9F41A}"/>
            </c:ext>
          </c:extLst>
        </c:ser>
        <c:dLbls>
          <c:showLegendKey val="0"/>
          <c:showVal val="0"/>
          <c:showCatName val="0"/>
          <c:showSerName val="0"/>
          <c:showPercent val="0"/>
          <c:showBubbleSize val="0"/>
        </c:dLbls>
        <c:gapWidth val="150"/>
        <c:overlap val="100"/>
        <c:axId val="494110720"/>
        <c:axId val="1"/>
      </c:barChart>
      <c:catAx>
        <c:axId val="49411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1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1659</c:v>
                </c:pt>
                <c:pt idx="5">
                  <c:v>1689</c:v>
                </c:pt>
                <c:pt idx="8">
                  <c:v>1644</c:v>
                </c:pt>
                <c:pt idx="11">
                  <c:v>1734</c:v>
                </c:pt>
                <c:pt idx="14">
                  <c:v>1813</c:v>
                </c:pt>
              </c:numCache>
            </c:numRef>
          </c:val>
          <c:extLst>
            <c:ext xmlns:c16="http://schemas.microsoft.com/office/drawing/2014/chart" uri="{C3380CC4-5D6E-409C-BE32-E72D297353CC}">
              <c16:uniqueId val="{00000000-16F5-4A10-9CF4-94B619FAEB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16F5-4A10-9CF4-94B619FAEB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168</c:v>
                </c:pt>
                <c:pt idx="3">
                  <c:v>115</c:v>
                </c:pt>
                <c:pt idx="6">
                  <c:v>111</c:v>
                </c:pt>
                <c:pt idx="9">
                  <c:v>98</c:v>
                </c:pt>
                <c:pt idx="12">
                  <c:v>69</c:v>
                </c:pt>
              </c:numCache>
            </c:numRef>
          </c:val>
          <c:extLst>
            <c:ext xmlns:c16="http://schemas.microsoft.com/office/drawing/2014/chart" uri="{C3380CC4-5D6E-409C-BE32-E72D297353CC}">
              <c16:uniqueId val="{00000002-16F5-4A10-9CF4-94B619FAEB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242</c:v>
                </c:pt>
                <c:pt idx="3">
                  <c:v>247</c:v>
                </c:pt>
                <c:pt idx="6">
                  <c:v>226</c:v>
                </c:pt>
                <c:pt idx="9">
                  <c:v>180</c:v>
                </c:pt>
                <c:pt idx="12">
                  <c:v>47</c:v>
                </c:pt>
              </c:numCache>
            </c:numRef>
          </c:val>
          <c:extLst>
            <c:ext xmlns:c16="http://schemas.microsoft.com/office/drawing/2014/chart" uri="{C3380CC4-5D6E-409C-BE32-E72D297353CC}">
              <c16:uniqueId val="{00000003-16F5-4A10-9CF4-94B619FAEB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680</c:v>
                </c:pt>
                <c:pt idx="3">
                  <c:v>709</c:v>
                </c:pt>
                <c:pt idx="6">
                  <c:v>672</c:v>
                </c:pt>
                <c:pt idx="9">
                  <c:v>738</c:v>
                </c:pt>
                <c:pt idx="12">
                  <c:v>632</c:v>
                </c:pt>
              </c:numCache>
            </c:numRef>
          </c:val>
          <c:extLst>
            <c:ext xmlns:c16="http://schemas.microsoft.com/office/drawing/2014/chart" uri="{C3380CC4-5D6E-409C-BE32-E72D297353CC}">
              <c16:uniqueId val="{00000004-16F5-4A10-9CF4-94B619FAEB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F5-4A10-9CF4-94B619FAEB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F5-4A10-9CF4-94B619FAEB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2079</c:v>
                </c:pt>
                <c:pt idx="3">
                  <c:v>1938</c:v>
                </c:pt>
                <c:pt idx="6">
                  <c:v>1949</c:v>
                </c:pt>
                <c:pt idx="9">
                  <c:v>1959</c:v>
                </c:pt>
                <c:pt idx="12">
                  <c:v>2086</c:v>
                </c:pt>
              </c:numCache>
            </c:numRef>
          </c:val>
          <c:extLst>
            <c:ext xmlns:c16="http://schemas.microsoft.com/office/drawing/2014/chart" uri="{C3380CC4-5D6E-409C-BE32-E72D297353CC}">
              <c16:uniqueId val="{00000007-16F5-4A10-9CF4-94B619FAEB63}"/>
            </c:ext>
          </c:extLst>
        </c:ser>
        <c:dLbls>
          <c:showLegendKey val="0"/>
          <c:showVal val="0"/>
          <c:showCatName val="0"/>
          <c:showSerName val="0"/>
          <c:showPercent val="0"/>
          <c:showBubbleSize val="0"/>
        </c:dLbls>
        <c:gapWidth val="100"/>
        <c:overlap val="100"/>
        <c:axId val="499936296"/>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1510</c:v>
                </c:pt>
                <c:pt idx="2">
                  <c:v>#N/A</c:v>
                </c:pt>
                <c:pt idx="3">
                  <c:v>#N/A</c:v>
                </c:pt>
                <c:pt idx="4">
                  <c:v>1321</c:v>
                </c:pt>
                <c:pt idx="5">
                  <c:v>#N/A</c:v>
                </c:pt>
                <c:pt idx="6">
                  <c:v>#N/A</c:v>
                </c:pt>
                <c:pt idx="7">
                  <c:v>1314</c:v>
                </c:pt>
                <c:pt idx="8">
                  <c:v>#N/A</c:v>
                </c:pt>
                <c:pt idx="9">
                  <c:v>#N/A</c:v>
                </c:pt>
                <c:pt idx="10">
                  <c:v>1241</c:v>
                </c:pt>
                <c:pt idx="11">
                  <c:v>#N/A</c:v>
                </c:pt>
                <c:pt idx="12">
                  <c:v>#N/A</c:v>
                </c:pt>
                <c:pt idx="13">
                  <c:v>1021</c:v>
                </c:pt>
                <c:pt idx="14">
                  <c:v>#N/A</c:v>
                </c:pt>
              </c:numCache>
            </c:numRef>
          </c:val>
          <c:smooth val="0"/>
          <c:extLst>
            <c:ext xmlns:c16="http://schemas.microsoft.com/office/drawing/2014/chart" uri="{C3380CC4-5D6E-409C-BE32-E72D297353CC}">
              <c16:uniqueId val="{00000008-16F5-4A10-9CF4-94B619FAEB63}"/>
            </c:ext>
          </c:extLst>
        </c:ser>
        <c:dLbls>
          <c:showLegendKey val="0"/>
          <c:showVal val="0"/>
          <c:showCatName val="0"/>
          <c:showSerName val="0"/>
          <c:showPercent val="0"/>
          <c:showBubbleSize val="0"/>
        </c:dLbls>
        <c:marker val="1"/>
        <c:smooth val="0"/>
        <c:axId val="499936296"/>
        <c:axId val="1"/>
      </c:lineChart>
      <c:catAx>
        <c:axId val="49993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3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20848</c:v>
                </c:pt>
                <c:pt idx="5">
                  <c:v>21521</c:v>
                </c:pt>
                <c:pt idx="8">
                  <c:v>21442</c:v>
                </c:pt>
                <c:pt idx="11">
                  <c:v>21358</c:v>
                </c:pt>
                <c:pt idx="14">
                  <c:v>21533</c:v>
                </c:pt>
              </c:numCache>
            </c:numRef>
          </c:val>
          <c:extLst>
            <c:ext xmlns:c16="http://schemas.microsoft.com/office/drawing/2014/chart" uri="{C3380CC4-5D6E-409C-BE32-E72D297353CC}">
              <c16:uniqueId val="{00000000-D4FF-4398-A287-191959E7F7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1466</c:v>
                </c:pt>
                <c:pt idx="5">
                  <c:v>1184</c:v>
                </c:pt>
                <c:pt idx="8">
                  <c:v>1141</c:v>
                </c:pt>
                <c:pt idx="11">
                  <c:v>983</c:v>
                </c:pt>
                <c:pt idx="14">
                  <c:v>872</c:v>
                </c:pt>
              </c:numCache>
            </c:numRef>
          </c:val>
          <c:extLst>
            <c:ext xmlns:c16="http://schemas.microsoft.com/office/drawing/2014/chart" uri="{C3380CC4-5D6E-409C-BE32-E72D297353CC}">
              <c16:uniqueId val="{00000001-D4FF-4398-A287-191959E7F7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1473</c:v>
                </c:pt>
                <c:pt idx="5">
                  <c:v>1712</c:v>
                </c:pt>
                <c:pt idx="8">
                  <c:v>1852</c:v>
                </c:pt>
                <c:pt idx="11">
                  <c:v>1729</c:v>
                </c:pt>
                <c:pt idx="14">
                  <c:v>1740</c:v>
                </c:pt>
              </c:numCache>
            </c:numRef>
          </c:val>
          <c:extLst>
            <c:ext xmlns:c16="http://schemas.microsoft.com/office/drawing/2014/chart" uri="{C3380CC4-5D6E-409C-BE32-E72D297353CC}">
              <c16:uniqueId val="{00000002-D4FF-4398-A287-191959E7F7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FF-4398-A287-191959E7F7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FF-4398-A287-191959E7F7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87</c:v>
                </c:pt>
                <c:pt idx="3">
                  <c:v>95</c:v>
                </c:pt>
                <c:pt idx="6">
                  <c:v>82</c:v>
                </c:pt>
                <c:pt idx="9">
                  <c:v>137</c:v>
                </c:pt>
                <c:pt idx="12">
                  <c:v>285</c:v>
                </c:pt>
              </c:numCache>
            </c:numRef>
          </c:val>
          <c:extLst>
            <c:ext xmlns:c16="http://schemas.microsoft.com/office/drawing/2014/chart" uri="{C3380CC4-5D6E-409C-BE32-E72D297353CC}">
              <c16:uniqueId val="{00000005-D4FF-4398-A287-191959E7F7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2455</c:v>
                </c:pt>
                <c:pt idx="3">
                  <c:v>3818</c:v>
                </c:pt>
                <c:pt idx="6">
                  <c:v>3850</c:v>
                </c:pt>
                <c:pt idx="9">
                  <c:v>3746</c:v>
                </c:pt>
                <c:pt idx="12">
                  <c:v>3755</c:v>
                </c:pt>
              </c:numCache>
            </c:numRef>
          </c:val>
          <c:extLst>
            <c:ext xmlns:c16="http://schemas.microsoft.com/office/drawing/2014/chart" uri="{C3380CC4-5D6E-409C-BE32-E72D297353CC}">
              <c16:uniqueId val="{00000006-D4FF-4398-A287-191959E7F7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1000</c:v>
                </c:pt>
                <c:pt idx="3">
                  <c:v>804</c:v>
                </c:pt>
                <c:pt idx="6">
                  <c:v>605</c:v>
                </c:pt>
                <c:pt idx="9">
                  <c:v>480</c:v>
                </c:pt>
                <c:pt idx="12">
                  <c:v>463</c:v>
                </c:pt>
              </c:numCache>
            </c:numRef>
          </c:val>
          <c:extLst>
            <c:ext xmlns:c16="http://schemas.microsoft.com/office/drawing/2014/chart" uri="{C3380CC4-5D6E-409C-BE32-E72D297353CC}">
              <c16:uniqueId val="{00000007-D4FF-4398-A287-191959E7F7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12244</c:v>
                </c:pt>
                <c:pt idx="3">
                  <c:v>13355</c:v>
                </c:pt>
                <c:pt idx="6">
                  <c:v>14027</c:v>
                </c:pt>
                <c:pt idx="9">
                  <c:v>13880</c:v>
                </c:pt>
                <c:pt idx="12">
                  <c:v>13072</c:v>
                </c:pt>
              </c:numCache>
            </c:numRef>
          </c:val>
          <c:extLst>
            <c:ext xmlns:c16="http://schemas.microsoft.com/office/drawing/2014/chart" uri="{C3380CC4-5D6E-409C-BE32-E72D297353CC}">
              <c16:uniqueId val="{00000008-D4FF-4398-A287-191959E7F7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621</c:v>
                </c:pt>
                <c:pt idx="3">
                  <c:v>516</c:v>
                </c:pt>
                <c:pt idx="6">
                  <c:v>418</c:v>
                </c:pt>
                <c:pt idx="9">
                  <c:v>321</c:v>
                </c:pt>
                <c:pt idx="12">
                  <c:v>250</c:v>
                </c:pt>
              </c:numCache>
            </c:numRef>
          </c:val>
          <c:extLst>
            <c:ext xmlns:c16="http://schemas.microsoft.com/office/drawing/2014/chart" uri="{C3380CC4-5D6E-409C-BE32-E72D297353CC}">
              <c16:uniqueId val="{00000009-D4FF-4398-A287-191959E7F7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18222</c:v>
                </c:pt>
                <c:pt idx="3">
                  <c:v>19152</c:v>
                </c:pt>
                <c:pt idx="6">
                  <c:v>18857</c:v>
                </c:pt>
                <c:pt idx="9">
                  <c:v>18651</c:v>
                </c:pt>
                <c:pt idx="12">
                  <c:v>18885</c:v>
                </c:pt>
              </c:numCache>
            </c:numRef>
          </c:val>
          <c:extLst>
            <c:ext xmlns:c16="http://schemas.microsoft.com/office/drawing/2014/chart" uri="{C3380CC4-5D6E-409C-BE32-E72D297353CC}">
              <c16:uniqueId val="{0000000A-D4FF-4398-A287-191959E7F74B}"/>
            </c:ext>
          </c:extLst>
        </c:ser>
        <c:dLbls>
          <c:showLegendKey val="0"/>
          <c:showVal val="0"/>
          <c:showCatName val="0"/>
          <c:showSerName val="0"/>
          <c:showPercent val="0"/>
          <c:showBubbleSize val="0"/>
        </c:dLbls>
        <c:gapWidth val="100"/>
        <c:overlap val="100"/>
        <c:axId val="494112688"/>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10843</c:v>
                </c:pt>
                <c:pt idx="2">
                  <c:v>#N/A</c:v>
                </c:pt>
                <c:pt idx="3">
                  <c:v>#N/A</c:v>
                </c:pt>
                <c:pt idx="4">
                  <c:v>13325</c:v>
                </c:pt>
                <c:pt idx="5">
                  <c:v>#N/A</c:v>
                </c:pt>
                <c:pt idx="6">
                  <c:v>#N/A</c:v>
                </c:pt>
                <c:pt idx="7">
                  <c:v>13405</c:v>
                </c:pt>
                <c:pt idx="8">
                  <c:v>#N/A</c:v>
                </c:pt>
                <c:pt idx="9">
                  <c:v>#N/A</c:v>
                </c:pt>
                <c:pt idx="10">
                  <c:v>13146</c:v>
                </c:pt>
                <c:pt idx="11">
                  <c:v>#N/A</c:v>
                </c:pt>
                <c:pt idx="12">
                  <c:v>#N/A</c:v>
                </c:pt>
                <c:pt idx="13">
                  <c:v>12564</c:v>
                </c:pt>
                <c:pt idx="14">
                  <c:v>#N/A</c:v>
                </c:pt>
              </c:numCache>
            </c:numRef>
          </c:val>
          <c:smooth val="0"/>
          <c:extLst>
            <c:ext xmlns:c16="http://schemas.microsoft.com/office/drawing/2014/chart" uri="{C3380CC4-5D6E-409C-BE32-E72D297353CC}">
              <c16:uniqueId val="{0000000B-D4FF-4398-A287-191959E7F74B}"/>
            </c:ext>
          </c:extLst>
        </c:ser>
        <c:dLbls>
          <c:showLegendKey val="0"/>
          <c:showVal val="0"/>
          <c:showCatName val="0"/>
          <c:showSerName val="0"/>
          <c:showPercent val="0"/>
          <c:showBubbleSize val="0"/>
        </c:dLbls>
        <c:marker val="1"/>
        <c:smooth val="0"/>
        <c:axId val="494112688"/>
        <c:axId val="1"/>
      </c:lineChart>
      <c:catAx>
        <c:axId val="49411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11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7" name="AutoShape 1">
          <a:extLst>
            <a:ext uri="{FF2B5EF4-FFF2-40B4-BE49-F238E27FC236}">
              <a16:creationId xmlns:a16="http://schemas.microsoft.com/office/drawing/2014/main" id="{FF8ED53A-CF40-44C4-BD40-B6941064A02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8" name="AutoShape 2">
          <a:extLst>
            <a:ext uri="{FF2B5EF4-FFF2-40B4-BE49-F238E27FC236}">
              <a16:creationId xmlns:a16="http://schemas.microsoft.com/office/drawing/2014/main" id="{020956B7-EF17-4F42-AB06-9DB11195B434}"/>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D28763F4-18EB-4061-8E9F-C2852D9B62A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D59AE6AE-B516-48AF-A0C8-54A0D0AC63F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550E1FC7-92BD-454F-B0BD-B5ED9FA9A58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4A976CB8-FEDC-40A6-8B35-A14A8467F92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14FA85A7-8CE2-417D-A2E2-06D451F1EDC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28603132-14EF-4D9E-8AC5-E48D9262548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82CB39EA-8118-4D85-969E-35EA195E762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983E7C48-D456-4089-A9C9-5C098AEBC748}"/>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F865F099-2701-4E37-98FF-698317569691}"/>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EB89ECD7-1AC2-4BCC-B9D2-6696FB9A21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31,106
31,038
265.18
16,271,564
15,547,496
678,457
9,573,499
18,852,384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5B66BD8-46F0-4013-95AC-1A0353CB111A}"/>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BE26E724-3E28-49E6-A11C-8A641B75370A}"/>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EEF02D1F-5E99-4359-B7FB-DAD6E2289AC5}"/>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15.2
159.5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9A69B8D3-DEEB-4534-A97C-5A8ECCB4A1F6}"/>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2113FAE0-9E08-4EDB-AC47-09A9BEA5AFD9}"/>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5E3672D2-B650-40A0-8835-D0A598DA8C91}"/>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2B5F8C24-ADD6-4CD8-B17E-332702154B86}"/>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77766233-5B3B-434C-B4D7-6AC72BF90BC7}"/>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8E2E73B4-0D2F-411F-A332-8C0574A1641B}"/>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888C7A0E-0E2B-497A-912A-9CD2286E679F}"/>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98341F4B-94DA-4BB1-A32F-4FE82DB4BA6E}"/>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AE9730B1-1063-456A-B8D4-3F7A44441A85}"/>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9621F3EA-517D-4880-B6F0-EDFD32118C1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643B653D-2A56-4997-959D-26263BD40973}"/>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EB674C8A-BFCE-467B-A316-2870644E1D32}"/>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B6409015-37CE-4134-9E50-CB83E7E07581}"/>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4DD65933-A3CF-4CB8-89AC-93203854C37E}"/>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5E7B206D-48BA-4B70-9DD0-71E42C00F8DF}"/>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8494C9CA-DE6B-4C62-94C7-C80A90575892}"/>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42F96222-E421-46D9-A551-3D6AAC619837}"/>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a:extLst>
            <a:ext uri="{FF2B5EF4-FFF2-40B4-BE49-F238E27FC236}">
              <a16:creationId xmlns:a16="http://schemas.microsoft.com/office/drawing/2014/main" id="{E9E923BB-2FE2-40DA-9534-7D366EE2303A}"/>
            </a:ext>
          </a:extLst>
        </xdr:cNvPr>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a:extLst>
            <a:ext uri="{FF2B5EF4-FFF2-40B4-BE49-F238E27FC236}">
              <a16:creationId xmlns:a16="http://schemas.microsoft.com/office/drawing/2014/main" id="{B1791A32-92A2-4C7C-83EC-9501665B4A60}"/>
            </a:ext>
          </a:extLst>
        </xdr:cNvPr>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a:extLst>
            <a:ext uri="{FF2B5EF4-FFF2-40B4-BE49-F238E27FC236}">
              <a16:creationId xmlns:a16="http://schemas.microsoft.com/office/drawing/2014/main" id="{6194D636-BB5F-4EED-8B51-9F79D9C0E6BE}"/>
            </a:ext>
          </a:extLst>
        </xdr:cNvPr>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879CBDE3-629A-42E7-8F81-3E061229E21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DFFE5A98-D76A-4CA5-B468-3A987E4AC04B}"/>
            </a:ext>
          </a:extLst>
        </xdr:cNvPr>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a:extLst>
            <a:ext uri="{FF2B5EF4-FFF2-40B4-BE49-F238E27FC236}">
              <a16:creationId xmlns:a16="http://schemas.microsoft.com/office/drawing/2014/main" id="{6E2B8567-31F6-4E1D-8315-8E10C3F11948}"/>
            </a:ext>
          </a:extLst>
        </xdr:cNvPr>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83854852-737C-4600-997D-352528EFCF6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8C22846-79FC-460F-926A-83CE40237C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91FD4184-29F3-4FE0-8235-FE8E50327D8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A400E5F3-30C5-4F3F-A29C-E5992C47520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56D40B57-CD54-4D82-A400-1AE57BAFC4E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9315B071-F754-4A76-899E-EF38740264C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96E076-E21D-4D2E-9A2E-E636DFDA362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B02143E0-C697-4934-B9ED-9A24B5D6A05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1F26BF52-3DA1-4921-8E14-AA2149A5011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D35EFF4F-86F3-4C5D-B6AE-0A1277F3343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リーマンショック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以降、景気低迷</a:t>
          </a:r>
          <a:r>
            <a:rPr lang="ja-JP" altLang="en-US" sz="1100" b="0" i="0" baseline="0">
              <a:solidFill>
                <a:schemeClr val="dk1"/>
              </a:solidFill>
              <a:effectLst/>
              <a:latin typeface="+mn-lt"/>
              <a:ea typeface="+mn-ea"/>
              <a:cs typeface="+mn-cs"/>
            </a:rPr>
            <a:t>が長引いており緩やかに減少していたが、「アベノミクス」の影響もあり、一部企業の業績好調に伴い、前年度よりも</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ポイント増加した。</a:t>
          </a:r>
          <a:endParaRPr lang="ja-JP" altLang="ja-JP" sz="1400">
            <a:effectLst/>
          </a:endParaRPr>
        </a:p>
        <a:p>
          <a:pPr rtl="0"/>
          <a:r>
            <a:rPr lang="ja-JP" altLang="ja-JP" sz="1100" b="0" i="0" baseline="0">
              <a:solidFill>
                <a:schemeClr val="dk1"/>
              </a:solidFill>
              <a:effectLst/>
              <a:latin typeface="+mn-lt"/>
              <a:ea typeface="+mn-ea"/>
              <a:cs typeface="+mn-cs"/>
            </a:rPr>
            <a:t>　今後も引き続き、退職者不補充による職員数削減や投資的経費の抑制等で歳出抑制を図っていく。また、人口減少に歯止めをかけるよう少子化対策や子育て支援の充実を図るとともに、財政基盤の安定の為、引き続き企業誘致の推進を行っていき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96A0B2E2-A96E-48DA-A0E6-87EF2CC7B22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B9D37D4-A9AE-4A7A-A4AB-8CB1338A959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EA36874A-9DD0-4D97-AA83-8DA2105EED0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249D2E6-3778-4A48-89D7-D5B18EC5595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559E18EA-5C9B-478A-A41A-644D52057A2C}"/>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5B14EC6-D7FB-4575-BF18-97803AF2FA7E}"/>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1733A179-73C5-44E6-B424-981734BAB04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55970F12-80E2-454F-9AA7-8B3636FEA7FF}"/>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BB832D32-D061-4758-A9F2-72260B88F94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9CF3F2C-9501-4FFE-97E5-6877E104010B}"/>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11C9ACEB-E46F-49AA-88D6-6957812F5C3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FA06BEFA-0C04-4239-B27C-90F11D86B33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1DE243A8-7282-472C-97BF-E2CCCBD501F5}"/>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CD9DC1B6-8791-4281-89AF-9F234E733DE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C6A5FED3-052A-49BD-8A91-7D47AB18A03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37C6DFB9-679D-4E1F-8379-26FEAC411FE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E1CB572D-19DF-4E8F-924E-72A1E719AD4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a:extLst>
            <a:ext uri="{FF2B5EF4-FFF2-40B4-BE49-F238E27FC236}">
              <a16:creationId xmlns:a16="http://schemas.microsoft.com/office/drawing/2014/main" id="{58A30C8D-4FFE-431D-8D6F-28493CDE7BC2}"/>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a:extLst>
            <a:ext uri="{FF2B5EF4-FFF2-40B4-BE49-F238E27FC236}">
              <a16:creationId xmlns:a16="http://schemas.microsoft.com/office/drawing/2014/main" id="{D53EEA50-89D1-4493-9F9C-DA4B4F421B1C}"/>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a:extLst>
            <a:ext uri="{FF2B5EF4-FFF2-40B4-BE49-F238E27FC236}">
              <a16:creationId xmlns:a16="http://schemas.microsoft.com/office/drawing/2014/main" id="{A24113CA-6355-454B-9200-0C34796A7096}"/>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A1A883B6-287B-4AA6-BED3-9A569BE1E81D}"/>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a:extLst>
            <a:ext uri="{FF2B5EF4-FFF2-40B4-BE49-F238E27FC236}">
              <a16:creationId xmlns:a16="http://schemas.microsoft.com/office/drawing/2014/main" id="{1E99FC2C-1959-4D23-8D8F-C23855722922}"/>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43543</xdr:rowOff>
    </xdr:to>
    <xdr:cxnSp macro="">
      <xdr:nvCxnSpPr>
        <xdr:cNvPr id="70" name="直線コネクタ 69">
          <a:extLst>
            <a:ext uri="{FF2B5EF4-FFF2-40B4-BE49-F238E27FC236}">
              <a16:creationId xmlns:a16="http://schemas.microsoft.com/office/drawing/2014/main" id="{280513F9-68A9-499B-B278-BC775DBD8A42}"/>
            </a:ext>
          </a:extLst>
        </xdr:cNvPr>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a:extLst>
            <a:ext uri="{FF2B5EF4-FFF2-40B4-BE49-F238E27FC236}">
              <a16:creationId xmlns:a16="http://schemas.microsoft.com/office/drawing/2014/main" id="{E7B6AE47-74EC-4EFC-ACC0-1B4411D48EB5}"/>
            </a:ext>
          </a:extLst>
        </xdr:cNvPr>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a:extLst>
            <a:ext uri="{FF2B5EF4-FFF2-40B4-BE49-F238E27FC236}">
              <a16:creationId xmlns:a16="http://schemas.microsoft.com/office/drawing/2014/main" id="{C635F1EE-B798-4AB5-966D-3425358735B4}"/>
            </a:ext>
          </a:extLst>
        </xdr:cNvPr>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26307</xdr:rowOff>
    </xdr:from>
    <xdr:to>
      <xdr:col>6</xdr:col>
      <xdr:colOff>0</xdr:colOff>
      <xdr:row>43</xdr:row>
      <xdr:rowOff>43543</xdr:rowOff>
    </xdr:to>
    <xdr:cxnSp macro="">
      <xdr:nvCxnSpPr>
        <xdr:cNvPr id="73" name="直線コネクタ 72">
          <a:extLst>
            <a:ext uri="{FF2B5EF4-FFF2-40B4-BE49-F238E27FC236}">
              <a16:creationId xmlns:a16="http://schemas.microsoft.com/office/drawing/2014/main" id="{43187EF8-510B-488E-8E8B-5D5F3C547469}"/>
            </a:ext>
          </a:extLst>
        </xdr:cNvPr>
        <xdr:cNvCxnSpPr/>
      </xdr:nvCxnSpPr>
      <xdr:spPr>
        <a:xfrm>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a:extLst>
            <a:ext uri="{FF2B5EF4-FFF2-40B4-BE49-F238E27FC236}">
              <a16:creationId xmlns:a16="http://schemas.microsoft.com/office/drawing/2014/main" id="{7F9B0A0E-527F-4ABB-BEF6-ABF514812E75}"/>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79120</xdr:rowOff>
    </xdr:from>
    <xdr:ext cx="736600" cy="259045"/>
    <xdr:sp macro="" textlink="">
      <xdr:nvSpPr>
        <xdr:cNvPr id="75" name="テキスト ボックス 74">
          <a:extLst>
            <a:ext uri="{FF2B5EF4-FFF2-40B4-BE49-F238E27FC236}">
              <a16:creationId xmlns:a16="http://schemas.microsoft.com/office/drawing/2014/main" id="{0F42D0BF-5DB8-43EE-A3BF-779CE2D8A897}"/>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26307</xdr:rowOff>
    </xdr:to>
    <xdr:cxnSp macro="">
      <xdr:nvCxnSpPr>
        <xdr:cNvPr id="76" name="直線コネクタ 75">
          <a:extLst>
            <a:ext uri="{FF2B5EF4-FFF2-40B4-BE49-F238E27FC236}">
              <a16:creationId xmlns:a16="http://schemas.microsoft.com/office/drawing/2014/main" id="{FCCD009D-8C3D-421D-94CB-DB1C96B1F3E4}"/>
            </a:ext>
          </a:extLst>
        </xdr:cNvPr>
        <xdr:cNvCxnSpPr/>
      </xdr:nvCxnSpPr>
      <xdr:spPr>
        <a:xfrm>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a:extLst>
            <a:ext uri="{FF2B5EF4-FFF2-40B4-BE49-F238E27FC236}">
              <a16:creationId xmlns:a16="http://schemas.microsoft.com/office/drawing/2014/main" id="{52D55F6E-83F1-47C8-9FE8-DA9A5AF73783}"/>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61884</xdr:rowOff>
    </xdr:from>
    <xdr:ext cx="762000" cy="259045"/>
    <xdr:sp macro="" textlink="">
      <xdr:nvSpPr>
        <xdr:cNvPr id="78" name="テキスト ボックス 77">
          <a:extLst>
            <a:ext uri="{FF2B5EF4-FFF2-40B4-BE49-F238E27FC236}">
              <a16:creationId xmlns:a16="http://schemas.microsoft.com/office/drawing/2014/main" id="{5A08FE6C-C102-4C54-A283-3230A9ACA485}"/>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163285</xdr:rowOff>
    </xdr:to>
    <xdr:cxnSp macro="">
      <xdr:nvCxnSpPr>
        <xdr:cNvPr id="79" name="直線コネクタ 78">
          <a:extLst>
            <a:ext uri="{FF2B5EF4-FFF2-40B4-BE49-F238E27FC236}">
              <a16:creationId xmlns:a16="http://schemas.microsoft.com/office/drawing/2014/main" id="{4170D778-1226-4C0E-9FCE-A781A061D640}"/>
            </a:ext>
          </a:extLst>
        </xdr:cNvPr>
        <xdr:cNvCxnSpPr/>
      </xdr:nvCxnSpPr>
      <xdr:spPr>
        <a:xfrm>
          <a:off x="1447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a:extLst>
            <a:ext uri="{FF2B5EF4-FFF2-40B4-BE49-F238E27FC236}">
              <a16:creationId xmlns:a16="http://schemas.microsoft.com/office/drawing/2014/main" id="{E2817B79-EF56-4976-9860-3B3CEC36F081}"/>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79120</xdr:rowOff>
    </xdr:from>
    <xdr:ext cx="762000" cy="259045"/>
    <xdr:sp macro="" textlink="">
      <xdr:nvSpPr>
        <xdr:cNvPr id="81" name="テキスト ボックス 80">
          <a:extLst>
            <a:ext uri="{FF2B5EF4-FFF2-40B4-BE49-F238E27FC236}">
              <a16:creationId xmlns:a16="http://schemas.microsoft.com/office/drawing/2014/main" id="{E3820BAA-DE61-42CA-8C4F-C0DC51553A8D}"/>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a:extLst>
            <a:ext uri="{FF2B5EF4-FFF2-40B4-BE49-F238E27FC236}">
              <a16:creationId xmlns:a16="http://schemas.microsoft.com/office/drawing/2014/main" id="{2D333113-0927-45F7-B37B-9D3EDC38B0DE}"/>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27412</xdr:rowOff>
    </xdr:from>
    <xdr:ext cx="762000" cy="259045"/>
    <xdr:sp macro="" textlink="">
      <xdr:nvSpPr>
        <xdr:cNvPr id="83" name="テキスト ボックス 82">
          <a:extLst>
            <a:ext uri="{FF2B5EF4-FFF2-40B4-BE49-F238E27FC236}">
              <a16:creationId xmlns:a16="http://schemas.microsoft.com/office/drawing/2014/main" id="{D07A72B5-B9E8-4B78-BE19-58C27FFEC606}"/>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F26199A-55E1-40BC-A70C-C8321FD8E19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557AE50-030F-4F3D-8CF5-1E8DAE24577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2F192B0-755B-4708-8CBB-E27C2DC267A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104F8C4-F668-4433-966C-2F7E2CE2E2B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D22CF6B-6870-4FC1-8B80-2969C596AA6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9" name="円/楕円 88">
          <a:extLst>
            <a:ext uri="{FF2B5EF4-FFF2-40B4-BE49-F238E27FC236}">
              <a16:creationId xmlns:a16="http://schemas.microsoft.com/office/drawing/2014/main" id="{98003591-5E0C-43D6-8DA3-B41C1CE8F567}"/>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41</xdr:row>
      <xdr:rowOff>163484</xdr:rowOff>
    </xdr:from>
    <xdr:ext cx="762000" cy="259045"/>
    <xdr:sp macro="" textlink="">
      <xdr:nvSpPr>
        <xdr:cNvPr id="90" name="財政力該当値テキスト">
          <a:extLst>
            <a:ext uri="{FF2B5EF4-FFF2-40B4-BE49-F238E27FC236}">
              <a16:creationId xmlns:a16="http://schemas.microsoft.com/office/drawing/2014/main" id="{16A24DC1-0195-498A-B83F-D7C02A28DD0D}"/>
            </a:ext>
          </a:extLst>
        </xdr:cNvPr>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a:extLst>
            <a:ext uri="{FF2B5EF4-FFF2-40B4-BE49-F238E27FC236}">
              <a16:creationId xmlns:a16="http://schemas.microsoft.com/office/drawing/2014/main" id="{BE87FCA4-5504-42E7-9ED0-86289842069B}"/>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104520</xdr:rowOff>
    </xdr:from>
    <xdr:ext cx="736600" cy="259045"/>
    <xdr:sp macro="" textlink="">
      <xdr:nvSpPr>
        <xdr:cNvPr id="92" name="テキスト ボックス 91">
          <a:extLst>
            <a:ext uri="{FF2B5EF4-FFF2-40B4-BE49-F238E27FC236}">
              <a16:creationId xmlns:a16="http://schemas.microsoft.com/office/drawing/2014/main" id="{A82DB167-AC35-4509-8370-EC755294AD89}"/>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a:extLst>
            <a:ext uri="{FF2B5EF4-FFF2-40B4-BE49-F238E27FC236}">
              <a16:creationId xmlns:a16="http://schemas.microsoft.com/office/drawing/2014/main" id="{531960EA-134B-40E6-9803-2F831628651C}"/>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87284</xdr:rowOff>
    </xdr:from>
    <xdr:ext cx="762000" cy="259045"/>
    <xdr:sp macro="" textlink="">
      <xdr:nvSpPr>
        <xdr:cNvPr id="94" name="テキスト ボックス 93">
          <a:extLst>
            <a:ext uri="{FF2B5EF4-FFF2-40B4-BE49-F238E27FC236}">
              <a16:creationId xmlns:a16="http://schemas.microsoft.com/office/drawing/2014/main" id="{6953B892-EAF6-40D0-B930-03CE54AEB9BB}"/>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a:extLst>
            <a:ext uri="{FF2B5EF4-FFF2-40B4-BE49-F238E27FC236}">
              <a16:creationId xmlns:a16="http://schemas.microsoft.com/office/drawing/2014/main" id="{7C92E910-BABB-451C-AE08-8FAE77E95432}"/>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52812</xdr:rowOff>
    </xdr:from>
    <xdr:ext cx="762000" cy="259045"/>
    <xdr:sp macro="" textlink="">
      <xdr:nvSpPr>
        <xdr:cNvPr id="96" name="テキスト ボックス 95">
          <a:extLst>
            <a:ext uri="{FF2B5EF4-FFF2-40B4-BE49-F238E27FC236}">
              <a16:creationId xmlns:a16="http://schemas.microsoft.com/office/drawing/2014/main" id="{72145CD8-1606-4FD1-A68B-F1839137DC1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a:extLst>
            <a:ext uri="{FF2B5EF4-FFF2-40B4-BE49-F238E27FC236}">
              <a16:creationId xmlns:a16="http://schemas.microsoft.com/office/drawing/2014/main" id="{2D2B932C-63C4-4987-AB85-850F3D267F59}"/>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5E0C3CDB-F98F-44CE-A959-3262AB81B4BE}"/>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77EEDA56-71DE-403C-970C-3A73094D592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5702E3B-848A-440A-B67C-C9053B7E2C9B}"/>
            </a:ext>
          </a:extLst>
        </xdr:cNvPr>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a:extLst>
            <a:ext uri="{FF2B5EF4-FFF2-40B4-BE49-F238E27FC236}">
              <a16:creationId xmlns:a16="http://schemas.microsoft.com/office/drawing/2014/main" id="{2B5AF92A-69A3-4361-856B-23939B4EEAC2}"/>
            </a:ext>
          </a:extLst>
        </xdr:cNvPr>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141DA068-A6A0-49BD-913F-1DD91BBF967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12B03565-C815-422C-A5CE-FE6C12176C7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4E01C619-24C3-4F13-803E-33C4F330E80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A51D7DC5-4142-4FE0-92D6-88590EE2CAB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F6CB7B55-6A72-43F2-A0B2-FA080560B0C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8337DEB0-E61A-43C3-81B6-E3C0E2411E7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AEA4699D-0615-43FC-841E-BA374B21FE3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7EF12309-4298-4D22-AEBE-8BA089D4BEE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75DE8983-1714-40E9-BF00-4591A3FFEFE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B617B28C-B631-4A62-B1EE-67C86365E10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％減少したが、類似団体と比べると依然高い値で推移している。</a:t>
          </a:r>
          <a:endParaRPr lang="ja-JP" altLang="ja-JP" sz="1400">
            <a:effectLst/>
          </a:endParaRPr>
        </a:p>
        <a:p>
          <a:pPr rtl="0"/>
          <a:r>
            <a:rPr lang="ja-JP" altLang="ja-JP" sz="1100" b="0" i="0" baseline="0">
              <a:solidFill>
                <a:schemeClr val="dk1"/>
              </a:solidFill>
              <a:effectLst/>
              <a:latin typeface="+mn-lt"/>
              <a:ea typeface="+mn-ea"/>
              <a:cs typeface="+mn-cs"/>
            </a:rPr>
            <a:t>指標の改善に向け、人件費の削減や施設の維持管理費等の経常的な歳出の見直し、削減を継続的に取り組んでいきたい。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26BEA2E-C660-4351-9453-9FF32E071CB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2EC3DA84-053E-4E6A-8C58-52E65DB578C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AF3C6F3-1F49-4389-8C6C-84B9D56296A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a:extLst>
            <a:ext uri="{FF2B5EF4-FFF2-40B4-BE49-F238E27FC236}">
              <a16:creationId xmlns:a16="http://schemas.microsoft.com/office/drawing/2014/main" id="{4F71A8CD-0747-410D-988A-4C2D1BE2BBF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5ECA7E35-1ED4-49A4-9FDE-A484872E66E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a:extLst>
            <a:ext uri="{FF2B5EF4-FFF2-40B4-BE49-F238E27FC236}">
              <a16:creationId xmlns:a16="http://schemas.microsoft.com/office/drawing/2014/main" id="{77F27AAE-BE29-4AAE-ABA0-65E82EE9128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A375221F-811D-478C-88B1-5C2E198D876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a:extLst>
            <a:ext uri="{FF2B5EF4-FFF2-40B4-BE49-F238E27FC236}">
              <a16:creationId xmlns:a16="http://schemas.microsoft.com/office/drawing/2014/main" id="{5D9A1334-2425-48C8-8B05-5383DD51208B}"/>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F6628901-54BC-4F3F-BE20-181AC4F9078F}"/>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a:extLst>
            <a:ext uri="{FF2B5EF4-FFF2-40B4-BE49-F238E27FC236}">
              <a16:creationId xmlns:a16="http://schemas.microsoft.com/office/drawing/2014/main" id="{2CEE58A9-1A1F-4D8B-B2AD-4B89A3560D1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29E17B05-C398-41C3-BFCB-D0EDE4E71A5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91285ADE-195B-454F-A43D-9A7A33FAD34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E7D28067-C4DC-416C-B6BA-70684F0D6A7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3EFC64CD-7F37-4061-AE89-6AA9C1C2A9F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a:extLst>
            <a:ext uri="{FF2B5EF4-FFF2-40B4-BE49-F238E27FC236}">
              <a16:creationId xmlns:a16="http://schemas.microsoft.com/office/drawing/2014/main" id="{D8F27013-1C25-4C04-A2C0-E7843A923922}"/>
            </a:ext>
          </a:extLst>
        </xdr:cNvPr>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a:extLst>
            <a:ext uri="{FF2B5EF4-FFF2-40B4-BE49-F238E27FC236}">
              <a16:creationId xmlns:a16="http://schemas.microsoft.com/office/drawing/2014/main" id="{675AD391-2B2B-4B32-86B8-D96D6E82F097}"/>
            </a:ext>
          </a:extLst>
        </xdr:cNvPr>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a:extLst>
            <a:ext uri="{FF2B5EF4-FFF2-40B4-BE49-F238E27FC236}">
              <a16:creationId xmlns:a16="http://schemas.microsoft.com/office/drawing/2014/main" id="{D5CF84BD-9EE8-4EB3-818D-371F334D1CFC}"/>
            </a:ext>
          </a:extLst>
        </xdr:cNvPr>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a:extLst>
            <a:ext uri="{FF2B5EF4-FFF2-40B4-BE49-F238E27FC236}">
              <a16:creationId xmlns:a16="http://schemas.microsoft.com/office/drawing/2014/main" id="{F8E0F2BD-74D4-4AF3-BC92-640AF7226D16}"/>
            </a:ext>
          </a:extLst>
        </xdr:cNvPr>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a:extLst>
            <a:ext uri="{FF2B5EF4-FFF2-40B4-BE49-F238E27FC236}">
              <a16:creationId xmlns:a16="http://schemas.microsoft.com/office/drawing/2014/main" id="{0DB6B0D5-DE3D-45DF-B835-FA4C808F1DF2}"/>
            </a:ext>
          </a:extLst>
        </xdr:cNvPr>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56134</xdr:rowOff>
    </xdr:from>
    <xdr:to>
      <xdr:col>7</xdr:col>
      <xdr:colOff>152400</xdr:colOff>
      <xdr:row>65</xdr:row>
      <xdr:rowOff>152654</xdr:rowOff>
    </xdr:to>
    <xdr:cxnSp macro="">
      <xdr:nvCxnSpPr>
        <xdr:cNvPr id="131" name="直線コネクタ 130">
          <a:extLst>
            <a:ext uri="{FF2B5EF4-FFF2-40B4-BE49-F238E27FC236}">
              <a16:creationId xmlns:a16="http://schemas.microsoft.com/office/drawing/2014/main" id="{BEA9AB8B-C69F-4987-BFC1-ED92CFD11BB6}"/>
            </a:ext>
          </a:extLst>
        </xdr:cNvPr>
        <xdr:cNvCxnSpPr/>
      </xdr:nvCxnSpPr>
      <xdr:spPr>
        <a:xfrm flipV="1">
          <a:off x="4114800" y="112003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a:extLst>
            <a:ext uri="{FF2B5EF4-FFF2-40B4-BE49-F238E27FC236}">
              <a16:creationId xmlns:a16="http://schemas.microsoft.com/office/drawing/2014/main" id="{C858E7D3-209C-4742-A04A-22D6877C6DA6}"/>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a:extLst>
            <a:ext uri="{FF2B5EF4-FFF2-40B4-BE49-F238E27FC236}">
              <a16:creationId xmlns:a16="http://schemas.microsoft.com/office/drawing/2014/main" id="{AB948210-B433-4611-8DF1-F48ECED05F22}"/>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65</xdr:row>
      <xdr:rowOff>152654</xdr:rowOff>
    </xdr:from>
    <xdr:to>
      <xdr:col>6</xdr:col>
      <xdr:colOff>0</xdr:colOff>
      <xdr:row>66</xdr:row>
      <xdr:rowOff>508</xdr:rowOff>
    </xdr:to>
    <xdr:cxnSp macro="">
      <xdr:nvCxnSpPr>
        <xdr:cNvPr id="134" name="直線コネクタ 133">
          <a:extLst>
            <a:ext uri="{FF2B5EF4-FFF2-40B4-BE49-F238E27FC236}">
              <a16:creationId xmlns:a16="http://schemas.microsoft.com/office/drawing/2014/main" id="{E03E9168-F275-4A26-8EE8-1E2D399D6382}"/>
            </a:ext>
          </a:extLst>
        </xdr:cNvPr>
        <xdr:cNvCxnSpPr/>
      </xdr:nvCxnSpPr>
      <xdr:spPr>
        <a:xfrm flipV="1">
          <a:off x="3225800" y="112969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a:extLst>
            <a:ext uri="{FF2B5EF4-FFF2-40B4-BE49-F238E27FC236}">
              <a16:creationId xmlns:a16="http://schemas.microsoft.com/office/drawing/2014/main" id="{AFFBE7CF-BA6E-4031-9794-4C903D93420D}"/>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102887</xdr:rowOff>
    </xdr:from>
    <xdr:ext cx="736600" cy="259045"/>
    <xdr:sp macro="" textlink="">
      <xdr:nvSpPr>
        <xdr:cNvPr id="136" name="テキスト ボックス 135">
          <a:extLst>
            <a:ext uri="{FF2B5EF4-FFF2-40B4-BE49-F238E27FC236}">
              <a16:creationId xmlns:a16="http://schemas.microsoft.com/office/drawing/2014/main" id="{049FA5D1-38CF-446B-9065-AD1985DF549B}"/>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66</xdr:row>
      <xdr:rowOff>508</xdr:rowOff>
    </xdr:to>
    <xdr:cxnSp macro="">
      <xdr:nvCxnSpPr>
        <xdr:cNvPr id="137" name="直線コネクタ 136">
          <a:extLst>
            <a:ext uri="{FF2B5EF4-FFF2-40B4-BE49-F238E27FC236}">
              <a16:creationId xmlns:a16="http://schemas.microsoft.com/office/drawing/2014/main" id="{ECE46E26-9727-4931-9992-4E15811462F6}"/>
            </a:ext>
          </a:extLst>
        </xdr:cNvPr>
        <xdr:cNvCxnSpPr/>
      </xdr:nvCxnSpPr>
      <xdr:spPr>
        <a:xfrm>
          <a:off x="2336800" y="10775696"/>
          <a:ext cx="8890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a:extLst>
            <a:ext uri="{FF2B5EF4-FFF2-40B4-BE49-F238E27FC236}">
              <a16:creationId xmlns:a16="http://schemas.microsoft.com/office/drawing/2014/main" id="{76C5B064-4F38-46FE-8971-2CD316C1DB5A}"/>
            </a:ext>
          </a:extLst>
        </xdr:cNvPr>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44975</xdr:rowOff>
    </xdr:from>
    <xdr:ext cx="762000" cy="259045"/>
    <xdr:sp macro="" textlink="">
      <xdr:nvSpPr>
        <xdr:cNvPr id="139" name="テキスト ボックス 138">
          <a:extLst>
            <a:ext uri="{FF2B5EF4-FFF2-40B4-BE49-F238E27FC236}">
              <a16:creationId xmlns:a16="http://schemas.microsoft.com/office/drawing/2014/main" id="{9A02168A-1B8F-4804-A4AA-F10243827A6C}"/>
            </a:ext>
          </a:extLst>
        </xdr:cNvPr>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65</xdr:row>
      <xdr:rowOff>46482</xdr:rowOff>
    </xdr:to>
    <xdr:cxnSp macro="">
      <xdr:nvCxnSpPr>
        <xdr:cNvPr id="140" name="直線コネクタ 139">
          <a:extLst>
            <a:ext uri="{FF2B5EF4-FFF2-40B4-BE49-F238E27FC236}">
              <a16:creationId xmlns:a16="http://schemas.microsoft.com/office/drawing/2014/main" id="{0ACBE0AF-AA94-49D6-8C01-24EB923DD552}"/>
            </a:ext>
          </a:extLst>
        </xdr:cNvPr>
        <xdr:cNvCxnSpPr/>
      </xdr:nvCxnSpPr>
      <xdr:spPr>
        <a:xfrm flipV="1">
          <a:off x="1447800" y="10775696"/>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a:extLst>
            <a:ext uri="{FF2B5EF4-FFF2-40B4-BE49-F238E27FC236}">
              <a16:creationId xmlns:a16="http://schemas.microsoft.com/office/drawing/2014/main" id="{40B187A4-5B40-42D0-9FE1-C94730B1C5D1}"/>
            </a:ext>
          </a:extLst>
        </xdr:cNvPr>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90949</xdr:rowOff>
    </xdr:from>
    <xdr:ext cx="762000" cy="259045"/>
    <xdr:sp macro="" textlink="">
      <xdr:nvSpPr>
        <xdr:cNvPr id="142" name="テキスト ボックス 141">
          <a:extLst>
            <a:ext uri="{FF2B5EF4-FFF2-40B4-BE49-F238E27FC236}">
              <a16:creationId xmlns:a16="http://schemas.microsoft.com/office/drawing/2014/main" id="{EF06B5C2-4B09-466B-B00A-8443F79EA806}"/>
            </a:ext>
          </a:extLst>
        </xdr:cNvPr>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a:extLst>
            <a:ext uri="{FF2B5EF4-FFF2-40B4-BE49-F238E27FC236}">
              <a16:creationId xmlns:a16="http://schemas.microsoft.com/office/drawing/2014/main" id="{013E60EA-D853-4028-88C5-6D2CCDDAA75F}"/>
            </a:ext>
          </a:extLst>
        </xdr:cNvPr>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76217</xdr:rowOff>
    </xdr:from>
    <xdr:ext cx="762000" cy="259045"/>
    <xdr:sp macro="" textlink="">
      <xdr:nvSpPr>
        <xdr:cNvPr id="144" name="テキスト ボックス 143">
          <a:extLst>
            <a:ext uri="{FF2B5EF4-FFF2-40B4-BE49-F238E27FC236}">
              <a16:creationId xmlns:a16="http://schemas.microsoft.com/office/drawing/2014/main" id="{B9B06977-FECA-46D9-B8D4-EF9FECF7167B}"/>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FF832DF-ACB5-49F9-85E0-F821103EB6D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F71CA97-07D1-4A18-9F82-CC65C250D0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E732F00-28C1-4E57-A130-EC98A692698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CCEB9B3-AEF9-4D50-A5F7-A54FE2D4003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DD6F878-EA9F-4622-ACA3-785488A5A2A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5334</xdr:rowOff>
    </xdr:from>
    <xdr:to>
      <xdr:col>7</xdr:col>
      <xdr:colOff>203200</xdr:colOff>
      <xdr:row>65</xdr:row>
      <xdr:rowOff>106934</xdr:rowOff>
    </xdr:to>
    <xdr:sp macro="" textlink="">
      <xdr:nvSpPr>
        <xdr:cNvPr id="150" name="円/楕円 149">
          <a:extLst>
            <a:ext uri="{FF2B5EF4-FFF2-40B4-BE49-F238E27FC236}">
              <a16:creationId xmlns:a16="http://schemas.microsoft.com/office/drawing/2014/main" id="{CEFF58A1-A83E-4B7C-8BF3-17D35B6481B3}"/>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64</xdr:row>
      <xdr:rowOff>148861</xdr:rowOff>
    </xdr:from>
    <xdr:ext cx="762000" cy="259045"/>
    <xdr:sp macro="" textlink="">
      <xdr:nvSpPr>
        <xdr:cNvPr id="151" name="財政構造の弾力性該当値テキスト">
          <a:extLst>
            <a:ext uri="{FF2B5EF4-FFF2-40B4-BE49-F238E27FC236}">
              <a16:creationId xmlns:a16="http://schemas.microsoft.com/office/drawing/2014/main" id="{40EB0556-B51D-4499-BD86-E775E94EB80A}"/>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101854</xdr:rowOff>
    </xdr:from>
    <xdr:to>
      <xdr:col>6</xdr:col>
      <xdr:colOff>50800</xdr:colOff>
      <xdr:row>66</xdr:row>
      <xdr:rowOff>32004</xdr:rowOff>
    </xdr:to>
    <xdr:sp macro="" textlink="">
      <xdr:nvSpPr>
        <xdr:cNvPr id="152" name="円/楕円 151">
          <a:extLst>
            <a:ext uri="{FF2B5EF4-FFF2-40B4-BE49-F238E27FC236}">
              <a16:creationId xmlns:a16="http://schemas.microsoft.com/office/drawing/2014/main" id="{39E4F2D8-3295-4831-AF2C-3A266D8A869C}"/>
            </a:ext>
          </a:extLst>
        </xdr:cNvPr>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66</xdr:row>
      <xdr:rowOff>16781</xdr:rowOff>
    </xdr:from>
    <xdr:ext cx="736600" cy="259045"/>
    <xdr:sp macro="" textlink="">
      <xdr:nvSpPr>
        <xdr:cNvPr id="153" name="テキスト ボックス 152">
          <a:extLst>
            <a:ext uri="{FF2B5EF4-FFF2-40B4-BE49-F238E27FC236}">
              <a16:creationId xmlns:a16="http://schemas.microsoft.com/office/drawing/2014/main" id="{57A1E1C3-EB6D-4257-9D27-8B1515E41B63}"/>
            </a:ext>
          </a:extLst>
        </xdr:cNvPr>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4" name="円/楕円 153">
          <a:extLst>
            <a:ext uri="{FF2B5EF4-FFF2-40B4-BE49-F238E27FC236}">
              <a16:creationId xmlns:a16="http://schemas.microsoft.com/office/drawing/2014/main" id="{0571AF55-8E2B-41F7-B382-F0469DB4826B}"/>
            </a:ext>
          </a:extLst>
        </xdr:cNvPr>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66</xdr:row>
      <xdr:rowOff>36085</xdr:rowOff>
    </xdr:from>
    <xdr:ext cx="762000" cy="259045"/>
    <xdr:sp macro="" textlink="">
      <xdr:nvSpPr>
        <xdr:cNvPr id="155" name="テキスト ボックス 154">
          <a:extLst>
            <a:ext uri="{FF2B5EF4-FFF2-40B4-BE49-F238E27FC236}">
              <a16:creationId xmlns:a16="http://schemas.microsoft.com/office/drawing/2014/main" id="{AD80710A-113A-44AC-A16F-118846D8FE85}"/>
            </a:ext>
          </a:extLst>
        </xdr:cNvPr>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6" name="円/楕円 155">
          <a:extLst>
            <a:ext uri="{FF2B5EF4-FFF2-40B4-BE49-F238E27FC236}">
              <a16:creationId xmlns:a16="http://schemas.microsoft.com/office/drawing/2014/main" id="{013D6694-1C5E-4C60-BFF7-1589D4CBE79F}"/>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9923</xdr:rowOff>
    </xdr:from>
    <xdr:ext cx="762000" cy="259045"/>
    <xdr:sp macro="" textlink="">
      <xdr:nvSpPr>
        <xdr:cNvPr id="157" name="テキスト ボックス 156">
          <a:extLst>
            <a:ext uri="{FF2B5EF4-FFF2-40B4-BE49-F238E27FC236}">
              <a16:creationId xmlns:a16="http://schemas.microsoft.com/office/drawing/2014/main" id="{E2F1D897-6B13-459B-8CB4-A5C98C7741C5}"/>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167132</xdr:rowOff>
    </xdr:from>
    <xdr:to>
      <xdr:col>2</xdr:col>
      <xdr:colOff>127000</xdr:colOff>
      <xdr:row>65</xdr:row>
      <xdr:rowOff>97282</xdr:rowOff>
    </xdr:to>
    <xdr:sp macro="" textlink="">
      <xdr:nvSpPr>
        <xdr:cNvPr id="158" name="円/楕円 157">
          <a:extLst>
            <a:ext uri="{FF2B5EF4-FFF2-40B4-BE49-F238E27FC236}">
              <a16:creationId xmlns:a16="http://schemas.microsoft.com/office/drawing/2014/main" id="{15949830-6FA4-484A-8DF7-4E1ACED9BBC4}"/>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65</xdr:row>
      <xdr:rowOff>82059</xdr:rowOff>
    </xdr:from>
    <xdr:ext cx="762000" cy="259045"/>
    <xdr:sp macro="" textlink="">
      <xdr:nvSpPr>
        <xdr:cNvPr id="159" name="テキスト ボックス 158">
          <a:extLst>
            <a:ext uri="{FF2B5EF4-FFF2-40B4-BE49-F238E27FC236}">
              <a16:creationId xmlns:a16="http://schemas.microsoft.com/office/drawing/2014/main" id="{AE64D16E-A468-492B-B1C3-E2F8B753EC9D}"/>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237D209A-2E7E-4877-B438-BA3594D2EE3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CA956EB-0E83-4F2D-A7F0-F93656A2DC5E}"/>
            </a:ext>
          </a:extLst>
        </xdr:cNvPr>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a:extLst>
            <a:ext uri="{FF2B5EF4-FFF2-40B4-BE49-F238E27FC236}">
              <a16:creationId xmlns:a16="http://schemas.microsoft.com/office/drawing/2014/main" id="{0DDC572F-8DC6-4EA9-A397-AD08EE4EB09C}"/>
            </a:ext>
          </a:extLst>
        </xdr:cNvPr>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6E06C756-826C-49D9-BC64-BA24CDB8C62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BADA28FC-0F44-4EBF-9A99-A5C58158C77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4F5E1CCD-8CB6-4BCB-9814-416370B8E8B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F3FE0257-F654-4E50-B2FF-B83642C6B6E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11957AC7-5F30-4B45-BF45-114BE60C514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2AE106F4-8435-446A-90B1-9761809C709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139,958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C374E18C-528A-4E28-ACDA-124237DDD1C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0EA3C295-0F5E-48FB-B640-82DCB565C92D}"/>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2012031D-AF86-43EA-8A26-4BCCB7C26AD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0F120108-4FE6-45AF-851F-2BC50C68C1A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a:t>
          </a:r>
          <a:r>
            <a:rPr lang="en-US" altLang="ja-JP" sz="1100" b="0" i="0" baseline="0">
              <a:solidFill>
                <a:schemeClr val="dk1"/>
              </a:solidFill>
              <a:effectLst/>
              <a:latin typeface="+mn-lt"/>
              <a:ea typeface="+mn-ea"/>
              <a:cs typeface="+mn-cs"/>
            </a:rPr>
            <a:t>7,157</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市が直営する施設が多く、また子育て支援による臨時職員を多く配置していることにより、類似団体に比べると</a:t>
          </a:r>
          <a:r>
            <a:rPr lang="ja-JP" altLang="en-US" sz="1100" b="0" i="0" baseline="0">
              <a:solidFill>
                <a:schemeClr val="dk1"/>
              </a:solidFill>
              <a:effectLst/>
              <a:latin typeface="+mn-lt"/>
              <a:ea typeface="+mn-ea"/>
              <a:cs typeface="+mn-cs"/>
            </a:rPr>
            <a:t>物件費が</a:t>
          </a:r>
          <a:r>
            <a:rPr lang="ja-JP" altLang="ja-JP" sz="1100" b="0" i="0" baseline="0">
              <a:solidFill>
                <a:schemeClr val="dk1"/>
              </a:solidFill>
              <a:effectLst/>
              <a:latin typeface="+mn-lt"/>
              <a:ea typeface="+mn-ea"/>
              <a:cs typeface="+mn-cs"/>
            </a:rPr>
            <a:t>依然高い値で推移している。今後は施設の統廃合を進めるとともに、物件費の圧縮を進めていきたい。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91FD47AF-CB35-4A1F-8E6F-FF6C1347BA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50158780-2EFE-4232-9AE7-49E6B448BC2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98C6E21-2C4B-4711-8302-52B0B576A59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27998E78-008E-4847-A91B-AF79E7E7BEF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784368BA-964B-4E4F-B9CA-9DEB4B1DC10E}"/>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9B19A080-5523-4AFE-BFE0-AAA7F595805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EB186FD-3EE3-4E45-81D3-2227124F64A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338E899C-3098-48D3-BEA0-17B3074805D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99B476A-8B45-49B1-A7A5-EF752F01567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28FA9B48-CDB7-4F04-A154-F66AF2BFE6F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39551DA3-3A99-4B34-B3AE-8311915BFEA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7452F77F-935E-43D2-A7FB-94E35FD3EFB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51AFA63-9E6C-482A-AEE3-AD00F43086B2}"/>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5CBB2B4E-495F-4346-8690-F03BCE0FDDF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CFDDDE7-912A-4D48-959D-6895E89BEAB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386B8935-B45E-46B4-857E-6B91250C9B4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a:extLst>
            <a:ext uri="{FF2B5EF4-FFF2-40B4-BE49-F238E27FC236}">
              <a16:creationId xmlns:a16="http://schemas.microsoft.com/office/drawing/2014/main" id="{03301ED7-8516-4098-A89A-ED1A964B77DA}"/>
            </a:ext>
          </a:extLst>
        </xdr:cNvPr>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a:extLst>
            <a:ext uri="{FF2B5EF4-FFF2-40B4-BE49-F238E27FC236}">
              <a16:creationId xmlns:a16="http://schemas.microsoft.com/office/drawing/2014/main" id="{FDA8AF3A-ED5C-4916-BB92-52338473419D}"/>
            </a:ext>
          </a:extLst>
        </xdr:cNvPr>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a:extLst>
            <a:ext uri="{FF2B5EF4-FFF2-40B4-BE49-F238E27FC236}">
              <a16:creationId xmlns:a16="http://schemas.microsoft.com/office/drawing/2014/main" id="{048B30E1-C38F-4D7C-9002-92D140E029AE}"/>
            </a:ext>
          </a:extLst>
        </xdr:cNvPr>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a:extLst>
            <a:ext uri="{FF2B5EF4-FFF2-40B4-BE49-F238E27FC236}">
              <a16:creationId xmlns:a16="http://schemas.microsoft.com/office/drawing/2014/main" id="{F2249341-4E48-4C98-99C3-3D3FE770BB95}"/>
            </a:ext>
          </a:extLst>
        </xdr:cNvPr>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a:extLst>
            <a:ext uri="{FF2B5EF4-FFF2-40B4-BE49-F238E27FC236}">
              <a16:creationId xmlns:a16="http://schemas.microsoft.com/office/drawing/2014/main" id="{6CACAD15-CCCA-48F8-87A9-589B995E7866}"/>
            </a:ext>
          </a:extLst>
        </xdr:cNvPr>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130862</xdr:rowOff>
    </xdr:from>
    <xdr:to>
      <xdr:col>7</xdr:col>
      <xdr:colOff>152400</xdr:colOff>
      <xdr:row>81</xdr:row>
      <xdr:rowOff>159645</xdr:rowOff>
    </xdr:to>
    <xdr:cxnSp macro="">
      <xdr:nvCxnSpPr>
        <xdr:cNvPr id="194" name="直線コネクタ 193">
          <a:extLst>
            <a:ext uri="{FF2B5EF4-FFF2-40B4-BE49-F238E27FC236}">
              <a16:creationId xmlns:a16="http://schemas.microsoft.com/office/drawing/2014/main" id="{DBB4259A-B8C6-4B11-AAF0-79AD30AE798A}"/>
            </a:ext>
          </a:extLst>
        </xdr:cNvPr>
        <xdr:cNvCxnSpPr/>
      </xdr:nvCxnSpPr>
      <xdr:spPr>
        <a:xfrm>
          <a:off x="4114800" y="14018312"/>
          <a:ext cx="838200" cy="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a:extLst>
            <a:ext uri="{FF2B5EF4-FFF2-40B4-BE49-F238E27FC236}">
              <a16:creationId xmlns:a16="http://schemas.microsoft.com/office/drawing/2014/main" id="{70D1E85E-CB20-4B0A-BADF-3B0AFA7DBCF2}"/>
            </a:ext>
          </a:extLst>
        </xdr:cNvPr>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a:extLst>
            <a:ext uri="{FF2B5EF4-FFF2-40B4-BE49-F238E27FC236}">
              <a16:creationId xmlns:a16="http://schemas.microsoft.com/office/drawing/2014/main" id="{4778B201-D803-4F72-9143-1D2D73117B6D}"/>
            </a:ext>
          </a:extLst>
        </xdr:cNvPr>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130862</xdr:rowOff>
    </xdr:from>
    <xdr:to>
      <xdr:col>6</xdr:col>
      <xdr:colOff>0</xdr:colOff>
      <xdr:row>81</xdr:row>
      <xdr:rowOff>167559</xdr:rowOff>
    </xdr:to>
    <xdr:cxnSp macro="">
      <xdr:nvCxnSpPr>
        <xdr:cNvPr id="197" name="直線コネクタ 196">
          <a:extLst>
            <a:ext uri="{FF2B5EF4-FFF2-40B4-BE49-F238E27FC236}">
              <a16:creationId xmlns:a16="http://schemas.microsoft.com/office/drawing/2014/main" id="{10888530-7222-4C87-9A79-CF66B9C1BD5A}"/>
            </a:ext>
          </a:extLst>
        </xdr:cNvPr>
        <xdr:cNvCxnSpPr/>
      </xdr:nvCxnSpPr>
      <xdr:spPr>
        <a:xfrm flipV="1">
          <a:off x="3225800" y="14018312"/>
          <a:ext cx="889000" cy="3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a:extLst>
            <a:ext uri="{FF2B5EF4-FFF2-40B4-BE49-F238E27FC236}">
              <a16:creationId xmlns:a16="http://schemas.microsoft.com/office/drawing/2014/main" id="{4F689DBF-6D07-43BF-B281-E78919321FF9}"/>
            </a:ext>
          </a:extLst>
        </xdr:cNvPr>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147166</xdr:rowOff>
    </xdr:from>
    <xdr:ext cx="736600" cy="259045"/>
    <xdr:sp macro="" textlink="">
      <xdr:nvSpPr>
        <xdr:cNvPr id="199" name="テキスト ボックス 198">
          <a:extLst>
            <a:ext uri="{FF2B5EF4-FFF2-40B4-BE49-F238E27FC236}">
              <a16:creationId xmlns:a16="http://schemas.microsoft.com/office/drawing/2014/main" id="{F1EA21DC-B849-4C0A-95CC-491676B71964}"/>
            </a:ext>
          </a:extLst>
        </xdr:cNvPr>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111843</xdr:rowOff>
    </xdr:from>
    <xdr:to>
      <xdr:col>4</xdr:col>
      <xdr:colOff>482600</xdr:colOff>
      <xdr:row>81</xdr:row>
      <xdr:rowOff>167559</xdr:rowOff>
    </xdr:to>
    <xdr:cxnSp macro="">
      <xdr:nvCxnSpPr>
        <xdr:cNvPr id="200" name="直線コネクタ 199">
          <a:extLst>
            <a:ext uri="{FF2B5EF4-FFF2-40B4-BE49-F238E27FC236}">
              <a16:creationId xmlns:a16="http://schemas.microsoft.com/office/drawing/2014/main" id="{3FA5E4CA-C81D-47AF-871B-962C5408D9D3}"/>
            </a:ext>
          </a:extLst>
        </xdr:cNvPr>
        <xdr:cNvCxnSpPr/>
      </xdr:nvCxnSpPr>
      <xdr:spPr>
        <a:xfrm>
          <a:off x="2336800" y="13999293"/>
          <a:ext cx="8890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a:extLst>
            <a:ext uri="{FF2B5EF4-FFF2-40B4-BE49-F238E27FC236}">
              <a16:creationId xmlns:a16="http://schemas.microsoft.com/office/drawing/2014/main" id="{68152622-1457-4415-B678-71982164B63E}"/>
            </a:ext>
          </a:extLst>
        </xdr:cNvPr>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159307</xdr:rowOff>
    </xdr:from>
    <xdr:ext cx="762000" cy="259045"/>
    <xdr:sp macro="" textlink="">
      <xdr:nvSpPr>
        <xdr:cNvPr id="202" name="テキスト ボックス 201">
          <a:extLst>
            <a:ext uri="{FF2B5EF4-FFF2-40B4-BE49-F238E27FC236}">
              <a16:creationId xmlns:a16="http://schemas.microsoft.com/office/drawing/2014/main" id="{7A550D13-CD16-4393-851E-F150E671AFAB}"/>
            </a:ext>
          </a:extLst>
        </xdr:cNvPr>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111843</xdr:rowOff>
    </xdr:from>
    <xdr:to>
      <xdr:col>3</xdr:col>
      <xdr:colOff>279400</xdr:colOff>
      <xdr:row>81</xdr:row>
      <xdr:rowOff>141687</xdr:rowOff>
    </xdr:to>
    <xdr:cxnSp macro="">
      <xdr:nvCxnSpPr>
        <xdr:cNvPr id="203" name="直線コネクタ 202">
          <a:extLst>
            <a:ext uri="{FF2B5EF4-FFF2-40B4-BE49-F238E27FC236}">
              <a16:creationId xmlns:a16="http://schemas.microsoft.com/office/drawing/2014/main" id="{71F2FB0E-4F51-4AB3-8433-38EB2A73EA16}"/>
            </a:ext>
          </a:extLst>
        </xdr:cNvPr>
        <xdr:cNvCxnSpPr/>
      </xdr:nvCxnSpPr>
      <xdr:spPr>
        <a:xfrm flipV="1">
          <a:off x="1447800" y="13999293"/>
          <a:ext cx="889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a:extLst>
            <a:ext uri="{FF2B5EF4-FFF2-40B4-BE49-F238E27FC236}">
              <a16:creationId xmlns:a16="http://schemas.microsoft.com/office/drawing/2014/main" id="{F2F2A5DC-7223-4567-B84D-C6F9DC370AA8}"/>
            </a:ext>
          </a:extLst>
        </xdr:cNvPr>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155216</xdr:rowOff>
    </xdr:from>
    <xdr:ext cx="762000" cy="259045"/>
    <xdr:sp macro="" textlink="">
      <xdr:nvSpPr>
        <xdr:cNvPr id="205" name="テキスト ボックス 204">
          <a:extLst>
            <a:ext uri="{FF2B5EF4-FFF2-40B4-BE49-F238E27FC236}">
              <a16:creationId xmlns:a16="http://schemas.microsoft.com/office/drawing/2014/main" id="{316F1448-DAB5-43E0-9A29-77BC31EBF6AC}"/>
            </a:ext>
          </a:extLst>
        </xdr:cNvPr>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a:extLst>
            <a:ext uri="{FF2B5EF4-FFF2-40B4-BE49-F238E27FC236}">
              <a16:creationId xmlns:a16="http://schemas.microsoft.com/office/drawing/2014/main" id="{5E810233-B513-40EC-86C4-E825B26FFD59}"/>
            </a:ext>
          </a:extLst>
        </xdr:cNvPr>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151381</xdr:rowOff>
    </xdr:from>
    <xdr:ext cx="762000" cy="259045"/>
    <xdr:sp macro="" textlink="">
      <xdr:nvSpPr>
        <xdr:cNvPr id="207" name="テキスト ボックス 206">
          <a:extLst>
            <a:ext uri="{FF2B5EF4-FFF2-40B4-BE49-F238E27FC236}">
              <a16:creationId xmlns:a16="http://schemas.microsoft.com/office/drawing/2014/main" id="{E398DECE-1A7A-4BCE-BB1B-2E290855FDF1}"/>
            </a:ext>
          </a:extLst>
        </xdr:cNvPr>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4B2268B-F296-420C-940C-9A39EFEF095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FA4A5D4C-0372-469D-937F-18B4CF397AA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E037A34-3935-4B20-9B08-DE44D1B0117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B834D70-E275-4FD9-B42A-0F5B65F06B7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7C545A05-1FE3-4F53-B073-ED9C0B2395A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108845</xdr:rowOff>
    </xdr:from>
    <xdr:to>
      <xdr:col>7</xdr:col>
      <xdr:colOff>203200</xdr:colOff>
      <xdr:row>82</xdr:row>
      <xdr:rowOff>38995</xdr:rowOff>
    </xdr:to>
    <xdr:sp macro="" textlink="">
      <xdr:nvSpPr>
        <xdr:cNvPr id="213" name="円/楕円 212">
          <a:extLst>
            <a:ext uri="{FF2B5EF4-FFF2-40B4-BE49-F238E27FC236}">
              <a16:creationId xmlns:a16="http://schemas.microsoft.com/office/drawing/2014/main" id="{2B773180-3ACD-48AD-A2D6-9EBE3BD12C0A}"/>
            </a:ext>
          </a:extLst>
        </xdr:cNvPr>
        <xdr:cNvSpPr/>
      </xdr:nvSpPr>
      <xdr:spPr>
        <a:xfrm>
          <a:off x="4902200" y="13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80922</xdr:rowOff>
    </xdr:from>
    <xdr:ext cx="762000" cy="259045"/>
    <xdr:sp macro="" textlink="">
      <xdr:nvSpPr>
        <xdr:cNvPr id="214" name="人件費・物件費等の状況該当値テキスト">
          <a:extLst>
            <a:ext uri="{FF2B5EF4-FFF2-40B4-BE49-F238E27FC236}">
              <a16:creationId xmlns:a16="http://schemas.microsoft.com/office/drawing/2014/main" id="{A6DC7842-2AEA-4D70-90F1-9BBF112171A2}"/>
            </a:ext>
          </a:extLst>
        </xdr:cNvPr>
        <xdr:cNvSpPr txBox="1"/>
      </xdr:nvSpPr>
      <xdr:spPr>
        <a:xfrm>
          <a:off x="5041900" y="139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80062</xdr:rowOff>
    </xdr:from>
    <xdr:to>
      <xdr:col>6</xdr:col>
      <xdr:colOff>50800</xdr:colOff>
      <xdr:row>82</xdr:row>
      <xdr:rowOff>10212</xdr:rowOff>
    </xdr:to>
    <xdr:sp macro="" textlink="">
      <xdr:nvSpPr>
        <xdr:cNvPr id="215" name="円/楕円 214">
          <a:extLst>
            <a:ext uri="{FF2B5EF4-FFF2-40B4-BE49-F238E27FC236}">
              <a16:creationId xmlns:a16="http://schemas.microsoft.com/office/drawing/2014/main" id="{D5759142-3A46-4463-A428-ABFFA147AFB7}"/>
            </a:ext>
          </a:extLst>
        </xdr:cNvPr>
        <xdr:cNvSpPr/>
      </xdr:nvSpPr>
      <xdr:spPr>
        <a:xfrm>
          <a:off x="4064000" y="13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166439</xdr:rowOff>
    </xdr:from>
    <xdr:ext cx="736600" cy="259045"/>
    <xdr:sp macro="" textlink="">
      <xdr:nvSpPr>
        <xdr:cNvPr id="216" name="テキスト ボックス 215">
          <a:extLst>
            <a:ext uri="{FF2B5EF4-FFF2-40B4-BE49-F238E27FC236}">
              <a16:creationId xmlns:a16="http://schemas.microsoft.com/office/drawing/2014/main" id="{3E8D2C1E-11AB-47CB-8E17-63D363D167EE}"/>
            </a:ext>
          </a:extLst>
        </xdr:cNvPr>
        <xdr:cNvSpPr txBox="1"/>
      </xdr:nvSpPr>
      <xdr:spPr>
        <a:xfrm>
          <a:off x="3733800" y="1405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116759</xdr:rowOff>
    </xdr:from>
    <xdr:to>
      <xdr:col>4</xdr:col>
      <xdr:colOff>533400</xdr:colOff>
      <xdr:row>82</xdr:row>
      <xdr:rowOff>46909</xdr:rowOff>
    </xdr:to>
    <xdr:sp macro="" textlink="">
      <xdr:nvSpPr>
        <xdr:cNvPr id="217" name="円/楕円 216">
          <a:extLst>
            <a:ext uri="{FF2B5EF4-FFF2-40B4-BE49-F238E27FC236}">
              <a16:creationId xmlns:a16="http://schemas.microsoft.com/office/drawing/2014/main" id="{93D93B7F-03C3-4B74-8AF3-6247A53EF217}"/>
            </a:ext>
          </a:extLst>
        </xdr:cNvPr>
        <xdr:cNvSpPr/>
      </xdr:nvSpPr>
      <xdr:spPr>
        <a:xfrm>
          <a:off x="3175000" y="140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31686</xdr:rowOff>
    </xdr:from>
    <xdr:ext cx="762000" cy="259045"/>
    <xdr:sp macro="" textlink="">
      <xdr:nvSpPr>
        <xdr:cNvPr id="218" name="テキスト ボックス 217">
          <a:extLst>
            <a:ext uri="{FF2B5EF4-FFF2-40B4-BE49-F238E27FC236}">
              <a16:creationId xmlns:a16="http://schemas.microsoft.com/office/drawing/2014/main" id="{5E4D260F-A3DB-4C00-869D-2B814BB50714}"/>
            </a:ext>
          </a:extLst>
        </xdr:cNvPr>
        <xdr:cNvSpPr txBox="1"/>
      </xdr:nvSpPr>
      <xdr:spPr>
        <a:xfrm>
          <a:off x="2844800" y="14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61043</xdr:rowOff>
    </xdr:from>
    <xdr:to>
      <xdr:col>3</xdr:col>
      <xdr:colOff>330200</xdr:colOff>
      <xdr:row>81</xdr:row>
      <xdr:rowOff>162643</xdr:rowOff>
    </xdr:to>
    <xdr:sp macro="" textlink="">
      <xdr:nvSpPr>
        <xdr:cNvPr id="219" name="円/楕円 218">
          <a:extLst>
            <a:ext uri="{FF2B5EF4-FFF2-40B4-BE49-F238E27FC236}">
              <a16:creationId xmlns:a16="http://schemas.microsoft.com/office/drawing/2014/main" id="{B207160A-C711-41BC-AFC1-35A6C3FB946D}"/>
            </a:ext>
          </a:extLst>
        </xdr:cNvPr>
        <xdr:cNvSpPr/>
      </xdr:nvSpPr>
      <xdr:spPr>
        <a:xfrm>
          <a:off x="2286000" y="139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147420</xdr:rowOff>
    </xdr:from>
    <xdr:ext cx="762000" cy="259045"/>
    <xdr:sp macro="" textlink="">
      <xdr:nvSpPr>
        <xdr:cNvPr id="220" name="テキスト ボックス 219">
          <a:extLst>
            <a:ext uri="{FF2B5EF4-FFF2-40B4-BE49-F238E27FC236}">
              <a16:creationId xmlns:a16="http://schemas.microsoft.com/office/drawing/2014/main" id="{2E7C7A60-ACCA-466E-AA88-B0ECDA518D96}"/>
            </a:ext>
          </a:extLst>
        </xdr:cNvPr>
        <xdr:cNvSpPr txBox="1"/>
      </xdr:nvSpPr>
      <xdr:spPr>
        <a:xfrm>
          <a:off x="1955800" y="1403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90887</xdr:rowOff>
    </xdr:from>
    <xdr:to>
      <xdr:col>2</xdr:col>
      <xdr:colOff>127000</xdr:colOff>
      <xdr:row>82</xdr:row>
      <xdr:rowOff>21037</xdr:rowOff>
    </xdr:to>
    <xdr:sp macro="" textlink="">
      <xdr:nvSpPr>
        <xdr:cNvPr id="221" name="円/楕円 220">
          <a:extLst>
            <a:ext uri="{FF2B5EF4-FFF2-40B4-BE49-F238E27FC236}">
              <a16:creationId xmlns:a16="http://schemas.microsoft.com/office/drawing/2014/main" id="{62574560-D264-4C55-90C0-7DA9BDCDA502}"/>
            </a:ext>
          </a:extLst>
        </xdr:cNvPr>
        <xdr:cNvSpPr/>
      </xdr:nvSpPr>
      <xdr:spPr>
        <a:xfrm>
          <a:off x="1397000" y="139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5814</xdr:rowOff>
    </xdr:from>
    <xdr:ext cx="762000" cy="259045"/>
    <xdr:sp macro="" textlink="">
      <xdr:nvSpPr>
        <xdr:cNvPr id="222" name="テキスト ボックス 221">
          <a:extLst>
            <a:ext uri="{FF2B5EF4-FFF2-40B4-BE49-F238E27FC236}">
              <a16:creationId xmlns:a16="http://schemas.microsoft.com/office/drawing/2014/main" id="{341E095F-A0EE-42DE-A1B3-8C836913A7FB}"/>
            </a:ext>
          </a:extLst>
        </xdr:cNvPr>
        <xdr:cNvSpPr txBox="1"/>
      </xdr:nvSpPr>
      <xdr:spPr>
        <a:xfrm>
          <a:off x="1066800" y="140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152674A4-B4A5-4147-A7A6-7631E3F8E3D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204DF13B-4330-4C53-97D3-5E6B86377D88}"/>
            </a:ext>
          </a:extLst>
        </xdr:cNvPr>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a:extLst>
            <a:ext uri="{FF2B5EF4-FFF2-40B4-BE49-F238E27FC236}">
              <a16:creationId xmlns:a16="http://schemas.microsoft.com/office/drawing/2014/main" id="{17696F95-2AA6-496E-B430-FF723E1844CC}"/>
            </a:ext>
          </a:extLst>
        </xdr:cNvPr>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7AD657EC-7B15-44DA-8FA7-6881D40AF83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8478FB7A-6222-4941-941B-6B06186F207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8A7F63E4-CEE0-4208-A189-37D7AF9A5E4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70E169B-FEA4-4B6A-A4E9-759CCE80C5D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B03C239F-9FF9-436C-9F09-FF784D264C6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AABEB873-E45B-4350-B2D5-F13F8501DC5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E4B42CC6-65CC-407F-B42A-7DCAA93F4EF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F7B5CE26-5842-4B69-9EBD-B38AC38538B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EBDE748C-110E-484C-A153-480FD8DA617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1F4C5195-362A-4B28-92E8-0E010DA4F86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旧来からの給与体系及び適正化の取り組みにより</a:t>
          </a:r>
          <a:r>
            <a:rPr lang="ja-JP" altLang="en-US" sz="1100" b="0" i="0" baseline="0">
              <a:solidFill>
                <a:schemeClr val="dk1"/>
              </a:solidFill>
              <a:effectLst/>
              <a:latin typeface="+mn-lt"/>
              <a:ea typeface="+mn-ea"/>
              <a:cs typeface="+mn-cs"/>
            </a:rPr>
            <a:t>全国市平均及び</a:t>
          </a:r>
          <a:r>
            <a:rPr lang="ja-JP" altLang="ja-JP" sz="1100" b="0" i="0" baseline="0">
              <a:solidFill>
                <a:schemeClr val="dk1"/>
              </a:solidFill>
              <a:effectLst/>
              <a:latin typeface="+mn-lt"/>
              <a:ea typeface="+mn-ea"/>
              <a:cs typeface="+mn-cs"/>
            </a:rPr>
            <a:t>類似団体平均を下回っている。今後も地域の給与水準を踏まえ、適切な給与制度の維持・向上に努めるところである。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535237C5-32A9-42EE-9968-59796D12CEB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181E927A-9319-438F-A875-D25A2AC8CDD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a:extLst>
            <a:ext uri="{FF2B5EF4-FFF2-40B4-BE49-F238E27FC236}">
              <a16:creationId xmlns:a16="http://schemas.microsoft.com/office/drawing/2014/main" id="{01CEB367-4F3E-471F-AE08-DEA066914DA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58746656-B291-435C-8416-9F75C0C5D0E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a:extLst>
            <a:ext uri="{FF2B5EF4-FFF2-40B4-BE49-F238E27FC236}">
              <a16:creationId xmlns:a16="http://schemas.microsoft.com/office/drawing/2014/main" id="{BAACFB8A-2D38-4C23-A758-288798A2E9F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EBBD4292-B86A-47D8-855C-7B7886DC4709}"/>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a:extLst>
            <a:ext uri="{FF2B5EF4-FFF2-40B4-BE49-F238E27FC236}">
              <a16:creationId xmlns:a16="http://schemas.microsoft.com/office/drawing/2014/main" id="{43C539D7-0404-43D7-99E3-62AA6DAEF4E2}"/>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ABA29DD0-9E98-422D-AD00-6E636BDCF85D}"/>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a:extLst>
            <a:ext uri="{FF2B5EF4-FFF2-40B4-BE49-F238E27FC236}">
              <a16:creationId xmlns:a16="http://schemas.microsoft.com/office/drawing/2014/main" id="{3803C1F2-893F-4A68-BB40-BE5B1FCF3EF1}"/>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118BB800-0A7E-415D-A857-F4776A65563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a:extLst>
            <a:ext uri="{FF2B5EF4-FFF2-40B4-BE49-F238E27FC236}">
              <a16:creationId xmlns:a16="http://schemas.microsoft.com/office/drawing/2014/main" id="{023097C6-59FA-4AD7-8897-C85725865D7D}"/>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DBE63355-096E-4AAF-B9AE-A7820AFF85E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a:extLst>
            <a:ext uri="{FF2B5EF4-FFF2-40B4-BE49-F238E27FC236}">
              <a16:creationId xmlns:a16="http://schemas.microsoft.com/office/drawing/2014/main" id="{2F58968C-F17B-45C1-8B34-1FD825AA64C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69C9CB9F-6F86-4114-AAA8-DBB42B73A8E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D013B3FB-8B34-4266-AB19-D5909E3DAD5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48775292-AEF1-4F06-9008-DF652748E15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A78D8248-A580-476A-A630-C12C2AB2515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a:extLst>
            <a:ext uri="{FF2B5EF4-FFF2-40B4-BE49-F238E27FC236}">
              <a16:creationId xmlns:a16="http://schemas.microsoft.com/office/drawing/2014/main" id="{BC731969-F139-400C-AFBA-7D2E6DFB707B}"/>
            </a:ext>
          </a:extLst>
        </xdr:cNvPr>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a:extLst>
            <a:ext uri="{FF2B5EF4-FFF2-40B4-BE49-F238E27FC236}">
              <a16:creationId xmlns:a16="http://schemas.microsoft.com/office/drawing/2014/main" id="{81C02DCA-2063-4880-A90A-B9450F2D959C}"/>
            </a:ext>
          </a:extLst>
        </xdr:cNvPr>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a:extLst>
            <a:ext uri="{FF2B5EF4-FFF2-40B4-BE49-F238E27FC236}">
              <a16:creationId xmlns:a16="http://schemas.microsoft.com/office/drawing/2014/main" id="{5C64F5A6-F18C-4816-8282-75CEE05FE719}"/>
            </a:ext>
          </a:extLst>
        </xdr:cNvPr>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5D3A283B-62CC-40CE-B897-2384C2B2A5F5}"/>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a:extLst>
            <a:ext uri="{FF2B5EF4-FFF2-40B4-BE49-F238E27FC236}">
              <a16:creationId xmlns:a16="http://schemas.microsoft.com/office/drawing/2014/main" id="{9FE5E35B-3307-4DD2-9901-3D8D0F776CB3}"/>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86</xdr:row>
      <xdr:rowOff>147562</xdr:rowOff>
    </xdr:to>
    <xdr:cxnSp macro="">
      <xdr:nvCxnSpPr>
        <xdr:cNvPr id="258" name="直線コネクタ 257">
          <a:extLst>
            <a:ext uri="{FF2B5EF4-FFF2-40B4-BE49-F238E27FC236}">
              <a16:creationId xmlns:a16="http://schemas.microsoft.com/office/drawing/2014/main" id="{CC7D18B7-E751-4950-9A41-AF8053506ADF}"/>
            </a:ext>
          </a:extLst>
        </xdr:cNvPr>
        <xdr:cNvCxnSpPr/>
      </xdr:nvCxnSpPr>
      <xdr:spPr>
        <a:xfrm flipV="1">
          <a:off x="16179800" y="14076438"/>
          <a:ext cx="8382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a:extLst>
            <a:ext uri="{FF2B5EF4-FFF2-40B4-BE49-F238E27FC236}">
              <a16:creationId xmlns:a16="http://schemas.microsoft.com/office/drawing/2014/main" id="{F32028BC-004C-4044-9F4F-676243BD8091}"/>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a:extLst>
            <a:ext uri="{FF2B5EF4-FFF2-40B4-BE49-F238E27FC236}">
              <a16:creationId xmlns:a16="http://schemas.microsoft.com/office/drawing/2014/main" id="{202F2A3D-0739-4086-B082-362B9331286C}"/>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86</xdr:row>
      <xdr:rowOff>147562</xdr:rowOff>
    </xdr:from>
    <xdr:to>
      <xdr:col>23</xdr:col>
      <xdr:colOff>406400</xdr:colOff>
      <xdr:row>86</xdr:row>
      <xdr:rowOff>159052</xdr:rowOff>
    </xdr:to>
    <xdr:cxnSp macro="">
      <xdr:nvCxnSpPr>
        <xdr:cNvPr id="261" name="直線コネクタ 260">
          <a:extLst>
            <a:ext uri="{FF2B5EF4-FFF2-40B4-BE49-F238E27FC236}">
              <a16:creationId xmlns:a16="http://schemas.microsoft.com/office/drawing/2014/main" id="{D2F55281-C603-48DD-8526-835E2ADC4E4F}"/>
            </a:ext>
          </a:extLst>
        </xdr:cNvPr>
        <xdr:cNvCxnSpPr/>
      </xdr:nvCxnSpPr>
      <xdr:spPr>
        <a:xfrm flipV="1">
          <a:off x="15290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a:extLst>
            <a:ext uri="{FF2B5EF4-FFF2-40B4-BE49-F238E27FC236}">
              <a16:creationId xmlns:a16="http://schemas.microsoft.com/office/drawing/2014/main" id="{C2CB35D3-2854-4ABE-B66E-A305989F9892}"/>
            </a:ext>
          </a:extLst>
        </xdr:cNvPr>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90</xdr:row>
      <xdr:rowOff>48882</xdr:rowOff>
    </xdr:from>
    <xdr:ext cx="736600" cy="259045"/>
    <xdr:sp macro="" textlink="">
      <xdr:nvSpPr>
        <xdr:cNvPr id="263" name="テキスト ボックス 262">
          <a:extLst>
            <a:ext uri="{FF2B5EF4-FFF2-40B4-BE49-F238E27FC236}">
              <a16:creationId xmlns:a16="http://schemas.microsoft.com/office/drawing/2014/main" id="{A74D07BF-B8E1-4B2A-9DB7-361137D1F7DC}"/>
            </a:ext>
          </a:extLst>
        </xdr:cNvPr>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86</xdr:row>
      <xdr:rowOff>159052</xdr:rowOff>
    </xdr:to>
    <xdr:cxnSp macro="">
      <xdr:nvCxnSpPr>
        <xdr:cNvPr id="264" name="直線コネクタ 263">
          <a:extLst>
            <a:ext uri="{FF2B5EF4-FFF2-40B4-BE49-F238E27FC236}">
              <a16:creationId xmlns:a16="http://schemas.microsoft.com/office/drawing/2014/main" id="{2EA02B16-3EB4-45AD-8BDD-6A8C25E8E5BA}"/>
            </a:ext>
          </a:extLst>
        </xdr:cNvPr>
        <xdr:cNvCxnSpPr/>
      </xdr:nvCxnSpPr>
      <xdr:spPr>
        <a:xfrm>
          <a:off x="14401800" y="13984514"/>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a:extLst>
            <a:ext uri="{FF2B5EF4-FFF2-40B4-BE49-F238E27FC236}">
              <a16:creationId xmlns:a16="http://schemas.microsoft.com/office/drawing/2014/main" id="{0EC81DFE-A295-4C86-BEFA-41E93A729DB3}"/>
            </a:ext>
          </a:extLst>
        </xdr:cNvPr>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48882</xdr:rowOff>
    </xdr:from>
    <xdr:ext cx="762000" cy="259045"/>
    <xdr:sp macro="" textlink="">
      <xdr:nvSpPr>
        <xdr:cNvPr id="266" name="テキスト ボックス 265">
          <a:extLst>
            <a:ext uri="{FF2B5EF4-FFF2-40B4-BE49-F238E27FC236}">
              <a16:creationId xmlns:a16="http://schemas.microsoft.com/office/drawing/2014/main" id="{C07D6ECD-DF75-462A-8601-8D898D4335DE}"/>
            </a:ext>
          </a:extLst>
        </xdr:cNvPr>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81</xdr:row>
      <xdr:rowOff>97064</xdr:rowOff>
    </xdr:to>
    <xdr:cxnSp macro="">
      <xdr:nvCxnSpPr>
        <xdr:cNvPr id="267" name="直線コネクタ 266">
          <a:extLst>
            <a:ext uri="{FF2B5EF4-FFF2-40B4-BE49-F238E27FC236}">
              <a16:creationId xmlns:a16="http://schemas.microsoft.com/office/drawing/2014/main" id="{09976A91-5167-4947-92E1-A2CCB5A40BB4}"/>
            </a:ext>
          </a:extLst>
        </xdr:cNvPr>
        <xdr:cNvCxnSpPr/>
      </xdr:nvCxnSpPr>
      <xdr:spPr>
        <a:xfrm>
          <a:off x="13512800" y="1395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a:extLst>
            <a:ext uri="{FF2B5EF4-FFF2-40B4-BE49-F238E27FC236}">
              <a16:creationId xmlns:a16="http://schemas.microsoft.com/office/drawing/2014/main" id="{4D1D0579-198C-45D9-8B63-68C0085CD671}"/>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77911</xdr:rowOff>
    </xdr:from>
    <xdr:ext cx="762000" cy="259045"/>
    <xdr:sp macro="" textlink="">
      <xdr:nvSpPr>
        <xdr:cNvPr id="269" name="テキスト ボックス 268">
          <a:extLst>
            <a:ext uri="{FF2B5EF4-FFF2-40B4-BE49-F238E27FC236}">
              <a16:creationId xmlns:a16="http://schemas.microsoft.com/office/drawing/2014/main" id="{7FB0A034-66B6-45E3-B675-BFBA1577CA05}"/>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a:extLst>
            <a:ext uri="{FF2B5EF4-FFF2-40B4-BE49-F238E27FC236}">
              <a16:creationId xmlns:a16="http://schemas.microsoft.com/office/drawing/2014/main" id="{B89FC7AD-4198-49A0-BCE2-A7F15E3EE786}"/>
            </a:ext>
          </a:extLst>
        </xdr:cNvPr>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66420</xdr:rowOff>
    </xdr:from>
    <xdr:ext cx="762000" cy="259045"/>
    <xdr:sp macro="" textlink="">
      <xdr:nvSpPr>
        <xdr:cNvPr id="271" name="テキスト ボックス 270">
          <a:extLst>
            <a:ext uri="{FF2B5EF4-FFF2-40B4-BE49-F238E27FC236}">
              <a16:creationId xmlns:a16="http://schemas.microsoft.com/office/drawing/2014/main" id="{4B8305F0-66B1-4CEF-B33A-95AB6B6E04DF}"/>
            </a:ext>
          </a:extLst>
        </xdr:cNvPr>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D9A3534-175E-4091-9F43-47F18277FB0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9595DB7-6735-4E26-8978-A7D5389F472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FF32B17-0D09-410B-8C4B-9CA07BADC1C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38DF8AD-7998-4B7B-9E35-DBA66D7229C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1F86A5E-B105-4E38-94BC-F0FF519818B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7" name="円/楕円 276">
          <a:extLst>
            <a:ext uri="{FF2B5EF4-FFF2-40B4-BE49-F238E27FC236}">
              <a16:creationId xmlns:a16="http://schemas.microsoft.com/office/drawing/2014/main" id="{E566DBD3-0935-457F-95F4-1D6A5D25F91C}"/>
            </a:ext>
          </a:extLst>
        </xdr:cNvPr>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80</xdr:row>
      <xdr:rowOff>154715</xdr:rowOff>
    </xdr:from>
    <xdr:ext cx="762000" cy="259045"/>
    <xdr:sp macro="" textlink="">
      <xdr:nvSpPr>
        <xdr:cNvPr id="278" name="給与水準   （国との比較）該当値テキスト">
          <a:extLst>
            <a:ext uri="{FF2B5EF4-FFF2-40B4-BE49-F238E27FC236}">
              <a16:creationId xmlns:a16="http://schemas.microsoft.com/office/drawing/2014/main" id="{C1E80730-15EA-4C9E-AD94-1891B3783BE5}"/>
            </a:ext>
          </a:extLst>
        </xdr:cNvPr>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96762</xdr:rowOff>
    </xdr:from>
    <xdr:to>
      <xdr:col>23</xdr:col>
      <xdr:colOff>457200</xdr:colOff>
      <xdr:row>87</xdr:row>
      <xdr:rowOff>26912</xdr:rowOff>
    </xdr:to>
    <xdr:sp macro="" textlink="">
      <xdr:nvSpPr>
        <xdr:cNvPr id="279" name="円/楕円 278">
          <a:extLst>
            <a:ext uri="{FF2B5EF4-FFF2-40B4-BE49-F238E27FC236}">
              <a16:creationId xmlns:a16="http://schemas.microsoft.com/office/drawing/2014/main" id="{736ABF37-790E-4CCF-83D2-63376523436D}"/>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37089</xdr:rowOff>
    </xdr:from>
    <xdr:ext cx="736600" cy="259045"/>
    <xdr:sp macro="" textlink="">
      <xdr:nvSpPr>
        <xdr:cNvPr id="280" name="テキスト ボックス 279">
          <a:extLst>
            <a:ext uri="{FF2B5EF4-FFF2-40B4-BE49-F238E27FC236}">
              <a16:creationId xmlns:a16="http://schemas.microsoft.com/office/drawing/2014/main" id="{EE563FF9-0191-49BA-9703-1592866B4962}"/>
            </a:ext>
          </a:extLst>
        </xdr:cNvPr>
        <xdr:cNvSpPr txBox="1"/>
      </xdr:nvSpPr>
      <xdr:spPr>
        <a:xfrm>
          <a:off x="15798800" y="1461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108252</xdr:rowOff>
    </xdr:from>
    <xdr:to>
      <xdr:col>22</xdr:col>
      <xdr:colOff>254000</xdr:colOff>
      <xdr:row>87</xdr:row>
      <xdr:rowOff>38402</xdr:rowOff>
    </xdr:to>
    <xdr:sp macro="" textlink="">
      <xdr:nvSpPr>
        <xdr:cNvPr id="281" name="円/楕円 280">
          <a:extLst>
            <a:ext uri="{FF2B5EF4-FFF2-40B4-BE49-F238E27FC236}">
              <a16:creationId xmlns:a16="http://schemas.microsoft.com/office/drawing/2014/main" id="{6526E3CF-66D3-4476-86CD-642815825C94}"/>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48579</xdr:rowOff>
    </xdr:from>
    <xdr:ext cx="762000" cy="259045"/>
    <xdr:sp macro="" textlink="">
      <xdr:nvSpPr>
        <xdr:cNvPr id="282" name="テキスト ボックス 281">
          <a:extLst>
            <a:ext uri="{FF2B5EF4-FFF2-40B4-BE49-F238E27FC236}">
              <a16:creationId xmlns:a16="http://schemas.microsoft.com/office/drawing/2014/main" id="{5ECEE189-3D87-4BF6-AD92-8B48BB03C4EC}"/>
            </a:ext>
          </a:extLst>
        </xdr:cNvPr>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46264</xdr:rowOff>
    </xdr:from>
    <xdr:to>
      <xdr:col>21</xdr:col>
      <xdr:colOff>50800</xdr:colOff>
      <xdr:row>81</xdr:row>
      <xdr:rowOff>147864</xdr:rowOff>
    </xdr:to>
    <xdr:sp macro="" textlink="">
      <xdr:nvSpPr>
        <xdr:cNvPr id="283" name="円/楕円 282">
          <a:extLst>
            <a:ext uri="{FF2B5EF4-FFF2-40B4-BE49-F238E27FC236}">
              <a16:creationId xmlns:a16="http://schemas.microsoft.com/office/drawing/2014/main" id="{6A6790F9-EF62-427D-A87D-DD08C70027C8}"/>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79</xdr:row>
      <xdr:rowOff>158041</xdr:rowOff>
    </xdr:from>
    <xdr:ext cx="762000" cy="259045"/>
    <xdr:sp macro="" textlink="">
      <xdr:nvSpPr>
        <xdr:cNvPr id="284" name="テキスト ボックス 283">
          <a:extLst>
            <a:ext uri="{FF2B5EF4-FFF2-40B4-BE49-F238E27FC236}">
              <a16:creationId xmlns:a16="http://schemas.microsoft.com/office/drawing/2014/main" id="{E39A8134-13EE-4DCD-A507-1B3130E7025E}"/>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85" name="円/楕円 284">
          <a:extLst>
            <a:ext uri="{FF2B5EF4-FFF2-40B4-BE49-F238E27FC236}">
              <a16:creationId xmlns:a16="http://schemas.microsoft.com/office/drawing/2014/main" id="{FCAC9614-C6DC-4A36-8F5C-858BB5B89ABF}"/>
            </a:ext>
          </a:extLst>
        </xdr:cNvPr>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79</xdr:row>
      <xdr:rowOff>123570</xdr:rowOff>
    </xdr:from>
    <xdr:ext cx="762000" cy="259045"/>
    <xdr:sp macro="" textlink="">
      <xdr:nvSpPr>
        <xdr:cNvPr id="286" name="テキスト ボックス 285">
          <a:extLst>
            <a:ext uri="{FF2B5EF4-FFF2-40B4-BE49-F238E27FC236}">
              <a16:creationId xmlns:a16="http://schemas.microsoft.com/office/drawing/2014/main" id="{C1ED4122-BF67-4425-8A87-E3B79D5CF700}"/>
            </a:ext>
          </a:extLst>
        </xdr:cNvPr>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F7304C51-8C3D-49AE-9337-E6752036494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FC461D1C-DB89-4A34-A5F5-6A3A87C0FA66}"/>
            </a:ext>
          </a:extLst>
        </xdr:cNvPr>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a:extLst>
            <a:ext uri="{FF2B5EF4-FFF2-40B4-BE49-F238E27FC236}">
              <a16:creationId xmlns:a16="http://schemas.microsoft.com/office/drawing/2014/main" id="{2D84A4DF-D53C-460C-BDC6-998F2B5E4B16}"/>
            </a:ext>
          </a:extLst>
        </xdr:cNvPr>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FC4E1EFC-8682-44CA-8F7B-6D554FF664F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2F07E516-0C07-4ECA-84C1-CDDE154CEC0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C46894C4-5662-46AE-855A-AEA04630596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205AE4F-B84C-41B7-8995-A6266540FE6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B75E722-104B-430D-BB4E-3A8B63A1E38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FEDE7776-E964-4239-B89B-897E466F90F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36B62305-3764-4894-81DD-3CB58BA37F2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F0481F06-6016-4446-8B94-5633C0FD1C6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BE56B097-023E-4CD9-AA54-0627E1E945F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FAD8533E-EF3B-4E3B-9EE9-47F736DF9A7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市有施設を多く抱え、子育て支援、高齢者への介護予防やグリーンツーリズム事業を積極的に推進していることや、第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セクターへの退職派遣からの復帰職員等により、類似団体平均を上回っている。そこで胎内市定員適正化計画に基づき職員の新規採用の抑制、技能労務職員の退職者の不補充や民間委託等の推進により、平成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人削減を見込んでいる。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6682F78-C1FB-4A26-A2A1-F0D05DA49A3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2573B46-E5C8-484B-BFF8-B8A98F8FA5E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BE1B714B-1A73-4F8F-920F-23BC663C104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a:extLst>
            <a:ext uri="{FF2B5EF4-FFF2-40B4-BE49-F238E27FC236}">
              <a16:creationId xmlns:a16="http://schemas.microsoft.com/office/drawing/2014/main" id="{2606F48D-A324-4AAE-B5C5-572BFC9C2098}"/>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a:extLst>
            <a:ext uri="{FF2B5EF4-FFF2-40B4-BE49-F238E27FC236}">
              <a16:creationId xmlns:a16="http://schemas.microsoft.com/office/drawing/2014/main" id="{5A8D4B66-8367-4E00-B1E5-6C2209016159}"/>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a:extLst>
            <a:ext uri="{FF2B5EF4-FFF2-40B4-BE49-F238E27FC236}">
              <a16:creationId xmlns:a16="http://schemas.microsoft.com/office/drawing/2014/main" id="{9D91856D-8AE9-4FA1-8F2B-593D2B3A7632}"/>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21AB1F87-79CE-4253-B215-1E1AD88251D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a:extLst>
            <a:ext uri="{FF2B5EF4-FFF2-40B4-BE49-F238E27FC236}">
              <a16:creationId xmlns:a16="http://schemas.microsoft.com/office/drawing/2014/main" id="{0C93C929-A40A-4224-B37F-3E6D7C898F0D}"/>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a:extLst>
            <a:ext uri="{FF2B5EF4-FFF2-40B4-BE49-F238E27FC236}">
              <a16:creationId xmlns:a16="http://schemas.microsoft.com/office/drawing/2014/main" id="{EFB34FB2-CD50-4924-90F3-DD275BC17FAD}"/>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a:extLst>
            <a:ext uri="{FF2B5EF4-FFF2-40B4-BE49-F238E27FC236}">
              <a16:creationId xmlns:a16="http://schemas.microsoft.com/office/drawing/2014/main" id="{C64AA35D-A5B2-4F18-BA21-250B736D6568}"/>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87DD59AC-7100-4D85-BD7F-3D13DFF51435}"/>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a:extLst>
            <a:ext uri="{FF2B5EF4-FFF2-40B4-BE49-F238E27FC236}">
              <a16:creationId xmlns:a16="http://schemas.microsoft.com/office/drawing/2014/main" id="{8AC51D39-5EA7-48EE-9672-F16725F656CF}"/>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a:extLst>
            <a:ext uri="{FF2B5EF4-FFF2-40B4-BE49-F238E27FC236}">
              <a16:creationId xmlns:a16="http://schemas.microsoft.com/office/drawing/2014/main" id="{8035A5E9-DE1C-4D8B-85CE-D110B81870A5}"/>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a:extLst>
            <a:ext uri="{FF2B5EF4-FFF2-40B4-BE49-F238E27FC236}">
              <a16:creationId xmlns:a16="http://schemas.microsoft.com/office/drawing/2014/main" id="{6B818CAA-1878-48CD-94B1-C4C15681BAF1}"/>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a:extLst>
            <a:ext uri="{FF2B5EF4-FFF2-40B4-BE49-F238E27FC236}">
              <a16:creationId xmlns:a16="http://schemas.microsoft.com/office/drawing/2014/main" id="{686B36C9-4B52-480D-AAF7-A9A02B62F695}"/>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a:extLst>
            <a:ext uri="{FF2B5EF4-FFF2-40B4-BE49-F238E27FC236}">
              <a16:creationId xmlns:a16="http://schemas.microsoft.com/office/drawing/2014/main" id="{88DCC2D3-9527-431D-8A06-0B06CD72447C}"/>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a:extLst>
            <a:ext uri="{FF2B5EF4-FFF2-40B4-BE49-F238E27FC236}">
              <a16:creationId xmlns:a16="http://schemas.microsoft.com/office/drawing/2014/main" id="{FFE9F4C5-41BD-4F0A-A3EE-6405943B708A}"/>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a:extLst>
            <a:ext uri="{FF2B5EF4-FFF2-40B4-BE49-F238E27FC236}">
              <a16:creationId xmlns:a16="http://schemas.microsoft.com/office/drawing/2014/main" id="{7E20CBB4-7989-4855-AC42-B545414BF82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6BEDEB4-23FC-482A-806A-2ABF4E30B30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a:extLst>
            <a:ext uri="{FF2B5EF4-FFF2-40B4-BE49-F238E27FC236}">
              <a16:creationId xmlns:a16="http://schemas.microsoft.com/office/drawing/2014/main" id="{44ED3E99-98C3-42B2-AC03-D17A0488158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a:extLst>
            <a:ext uri="{FF2B5EF4-FFF2-40B4-BE49-F238E27FC236}">
              <a16:creationId xmlns:a16="http://schemas.microsoft.com/office/drawing/2014/main" id="{60208993-9310-42F3-BBA6-99FD2CF94E33}"/>
            </a:ext>
          </a:extLst>
        </xdr:cNvPr>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a:extLst>
            <a:ext uri="{FF2B5EF4-FFF2-40B4-BE49-F238E27FC236}">
              <a16:creationId xmlns:a16="http://schemas.microsoft.com/office/drawing/2014/main" id="{7B155DF2-2FCD-4BF2-90C4-7EFD51D2D4D2}"/>
            </a:ext>
          </a:extLst>
        </xdr:cNvPr>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a:extLst>
            <a:ext uri="{FF2B5EF4-FFF2-40B4-BE49-F238E27FC236}">
              <a16:creationId xmlns:a16="http://schemas.microsoft.com/office/drawing/2014/main" id="{1ABF3248-2D9C-46E5-B57C-739DD18F661A}"/>
            </a:ext>
          </a:extLst>
        </xdr:cNvPr>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a:extLst>
            <a:ext uri="{FF2B5EF4-FFF2-40B4-BE49-F238E27FC236}">
              <a16:creationId xmlns:a16="http://schemas.microsoft.com/office/drawing/2014/main" id="{4000D3D4-252D-4CAD-B2C1-D6A1AA197F32}"/>
            </a:ext>
          </a:extLst>
        </xdr:cNvPr>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a:extLst>
            <a:ext uri="{FF2B5EF4-FFF2-40B4-BE49-F238E27FC236}">
              <a16:creationId xmlns:a16="http://schemas.microsoft.com/office/drawing/2014/main" id="{3B1F3994-D61C-4D70-ACCC-F6F9ECA75840}"/>
            </a:ext>
          </a:extLst>
        </xdr:cNvPr>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90170</xdr:rowOff>
    </xdr:from>
    <xdr:to>
      <xdr:col>24</xdr:col>
      <xdr:colOff>558800</xdr:colOff>
      <xdr:row>63</xdr:row>
      <xdr:rowOff>127873</xdr:rowOff>
    </xdr:to>
    <xdr:cxnSp macro="">
      <xdr:nvCxnSpPr>
        <xdr:cNvPr id="325" name="直線コネクタ 324">
          <a:extLst>
            <a:ext uri="{FF2B5EF4-FFF2-40B4-BE49-F238E27FC236}">
              <a16:creationId xmlns:a16="http://schemas.microsoft.com/office/drawing/2014/main" id="{9CDE9BDE-82C5-4BBB-8B7B-1FA2BF6E085B}"/>
            </a:ext>
          </a:extLst>
        </xdr:cNvPr>
        <xdr:cNvCxnSpPr/>
      </xdr:nvCxnSpPr>
      <xdr:spPr>
        <a:xfrm flipV="1">
          <a:off x="16179800" y="10891520"/>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160514</xdr:rowOff>
    </xdr:from>
    <xdr:ext cx="762000" cy="259045"/>
    <xdr:sp macro="" textlink="">
      <xdr:nvSpPr>
        <xdr:cNvPr id="326" name="定員管理の状況平均値テキスト">
          <a:extLst>
            <a:ext uri="{FF2B5EF4-FFF2-40B4-BE49-F238E27FC236}">
              <a16:creationId xmlns:a16="http://schemas.microsoft.com/office/drawing/2014/main" id="{45D10C58-9796-4F60-B4A7-5E3354E45F10}"/>
            </a:ext>
          </a:extLst>
        </xdr:cNvPr>
        <xdr:cNvSpPr txBox="1"/>
      </xdr:nvSpPr>
      <xdr:spPr>
        <a:xfrm>
          <a:off x="17106900" y="10447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a:extLst>
            <a:ext uri="{FF2B5EF4-FFF2-40B4-BE49-F238E27FC236}">
              <a16:creationId xmlns:a16="http://schemas.microsoft.com/office/drawing/2014/main" id="{B4C8ED1F-408B-46AA-B00C-90E45DB0E3C8}"/>
            </a:ext>
          </a:extLst>
        </xdr:cNvPr>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63</xdr:row>
      <xdr:rowOff>108268</xdr:rowOff>
    </xdr:from>
    <xdr:to>
      <xdr:col>23</xdr:col>
      <xdr:colOff>406400</xdr:colOff>
      <xdr:row>63</xdr:row>
      <xdr:rowOff>127873</xdr:rowOff>
    </xdr:to>
    <xdr:cxnSp macro="">
      <xdr:nvCxnSpPr>
        <xdr:cNvPr id="328" name="直線コネクタ 327">
          <a:extLst>
            <a:ext uri="{FF2B5EF4-FFF2-40B4-BE49-F238E27FC236}">
              <a16:creationId xmlns:a16="http://schemas.microsoft.com/office/drawing/2014/main" id="{8A5F5A95-3111-4D20-812F-AAB7379DD371}"/>
            </a:ext>
          </a:extLst>
        </xdr:cNvPr>
        <xdr:cNvCxnSpPr/>
      </xdr:nvCxnSpPr>
      <xdr:spPr>
        <a:xfrm>
          <a:off x="15290800" y="10909618"/>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a:extLst>
            <a:ext uri="{FF2B5EF4-FFF2-40B4-BE49-F238E27FC236}">
              <a16:creationId xmlns:a16="http://schemas.microsoft.com/office/drawing/2014/main" id="{515577E4-8C77-4CD9-82A8-717A377F8371}"/>
            </a:ext>
          </a:extLst>
        </xdr:cNvPr>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94870</xdr:rowOff>
    </xdr:from>
    <xdr:ext cx="736600" cy="259045"/>
    <xdr:sp macro="" textlink="">
      <xdr:nvSpPr>
        <xdr:cNvPr id="330" name="テキスト ボックス 329">
          <a:extLst>
            <a:ext uri="{FF2B5EF4-FFF2-40B4-BE49-F238E27FC236}">
              <a16:creationId xmlns:a16="http://schemas.microsoft.com/office/drawing/2014/main" id="{C9676FCB-E8BA-446F-A8BD-81C9ECBAB255}"/>
            </a:ext>
          </a:extLst>
        </xdr:cNvPr>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102235</xdr:rowOff>
    </xdr:from>
    <xdr:to>
      <xdr:col>22</xdr:col>
      <xdr:colOff>203200</xdr:colOff>
      <xdr:row>63</xdr:row>
      <xdr:rowOff>108268</xdr:rowOff>
    </xdr:to>
    <xdr:cxnSp macro="">
      <xdr:nvCxnSpPr>
        <xdr:cNvPr id="331" name="直線コネクタ 330">
          <a:extLst>
            <a:ext uri="{FF2B5EF4-FFF2-40B4-BE49-F238E27FC236}">
              <a16:creationId xmlns:a16="http://schemas.microsoft.com/office/drawing/2014/main" id="{66501F1D-0466-4407-8082-53CE2FE6DF8E}"/>
            </a:ext>
          </a:extLst>
        </xdr:cNvPr>
        <xdr:cNvCxnSpPr/>
      </xdr:nvCxnSpPr>
      <xdr:spPr>
        <a:xfrm>
          <a:off x="14401800" y="109035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a:extLst>
            <a:ext uri="{FF2B5EF4-FFF2-40B4-BE49-F238E27FC236}">
              <a16:creationId xmlns:a16="http://schemas.microsoft.com/office/drawing/2014/main" id="{5BC3418C-0D6B-443B-B124-87BE13F327CF}"/>
            </a:ext>
          </a:extLst>
        </xdr:cNvPr>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115984</xdr:rowOff>
    </xdr:from>
    <xdr:ext cx="762000" cy="259045"/>
    <xdr:sp macro="" textlink="">
      <xdr:nvSpPr>
        <xdr:cNvPr id="333" name="テキスト ボックス 332">
          <a:extLst>
            <a:ext uri="{FF2B5EF4-FFF2-40B4-BE49-F238E27FC236}">
              <a16:creationId xmlns:a16="http://schemas.microsoft.com/office/drawing/2014/main" id="{813408F7-B240-4FB9-BE7B-5D8617A6F71B}"/>
            </a:ext>
          </a:extLst>
        </xdr:cNvPr>
        <xdr:cNvSpPr txBox="1"/>
      </xdr:nvSpPr>
      <xdr:spPr>
        <a:xfrm>
          <a:off x="14909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38894</xdr:rowOff>
    </xdr:from>
    <xdr:to>
      <xdr:col>21</xdr:col>
      <xdr:colOff>0</xdr:colOff>
      <xdr:row>63</xdr:row>
      <xdr:rowOff>102235</xdr:rowOff>
    </xdr:to>
    <xdr:cxnSp macro="">
      <xdr:nvCxnSpPr>
        <xdr:cNvPr id="334" name="直線コネクタ 333">
          <a:extLst>
            <a:ext uri="{FF2B5EF4-FFF2-40B4-BE49-F238E27FC236}">
              <a16:creationId xmlns:a16="http://schemas.microsoft.com/office/drawing/2014/main" id="{9E402FB3-BE61-43DD-AFB5-16AB2CDB0455}"/>
            </a:ext>
          </a:extLst>
        </xdr:cNvPr>
        <xdr:cNvCxnSpPr/>
      </xdr:nvCxnSpPr>
      <xdr:spPr>
        <a:xfrm>
          <a:off x="13512800" y="10840244"/>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a:extLst>
            <a:ext uri="{FF2B5EF4-FFF2-40B4-BE49-F238E27FC236}">
              <a16:creationId xmlns:a16="http://schemas.microsoft.com/office/drawing/2014/main" id="{1D7488B4-B198-4C7A-88B5-FCCCCD37C0CE}"/>
            </a:ext>
          </a:extLst>
        </xdr:cNvPr>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16924</xdr:rowOff>
    </xdr:from>
    <xdr:ext cx="762000" cy="259045"/>
    <xdr:sp macro="" textlink="">
      <xdr:nvSpPr>
        <xdr:cNvPr id="336" name="テキスト ボックス 335">
          <a:extLst>
            <a:ext uri="{FF2B5EF4-FFF2-40B4-BE49-F238E27FC236}">
              <a16:creationId xmlns:a16="http://schemas.microsoft.com/office/drawing/2014/main" id="{E76C5ECE-6E68-47C6-BDB6-E09146E0E4A1}"/>
            </a:ext>
          </a:extLst>
        </xdr:cNvPr>
        <xdr:cNvSpPr txBox="1"/>
      </xdr:nvSpPr>
      <xdr:spPr>
        <a:xfrm>
          <a:off x="14020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a:extLst>
            <a:ext uri="{FF2B5EF4-FFF2-40B4-BE49-F238E27FC236}">
              <a16:creationId xmlns:a16="http://schemas.microsoft.com/office/drawing/2014/main" id="{1EFEAA7B-734A-4D4F-AC3E-017AAC7B707A}"/>
            </a:ext>
          </a:extLst>
        </xdr:cNvPr>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30497</xdr:rowOff>
    </xdr:from>
    <xdr:ext cx="762000" cy="259045"/>
    <xdr:sp macro="" textlink="">
      <xdr:nvSpPr>
        <xdr:cNvPr id="338" name="テキスト ボックス 337">
          <a:extLst>
            <a:ext uri="{FF2B5EF4-FFF2-40B4-BE49-F238E27FC236}">
              <a16:creationId xmlns:a16="http://schemas.microsoft.com/office/drawing/2014/main" id="{9FE534DF-A385-4B01-97E6-5177BE29237B}"/>
            </a:ext>
          </a:extLst>
        </xdr:cNvPr>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DE16366-5F21-42B4-AC3C-27B880962EF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F5ED7D9-4A31-4DE7-88D2-89C41BF0EA8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C683D38-6370-4F93-9BB5-EFEDBBD902C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C8E1A52-C36B-4D16-87E9-04665C2BC38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6DD90F18-FDB8-4ACB-82DC-454731DDDE7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39370</xdr:rowOff>
    </xdr:from>
    <xdr:to>
      <xdr:col>24</xdr:col>
      <xdr:colOff>609600</xdr:colOff>
      <xdr:row>63</xdr:row>
      <xdr:rowOff>140970</xdr:rowOff>
    </xdr:to>
    <xdr:sp macro="" textlink="">
      <xdr:nvSpPr>
        <xdr:cNvPr id="344" name="円/楕円 343">
          <a:extLst>
            <a:ext uri="{FF2B5EF4-FFF2-40B4-BE49-F238E27FC236}">
              <a16:creationId xmlns:a16="http://schemas.microsoft.com/office/drawing/2014/main" id="{9EE94571-D1D2-420D-A7CD-49C3F261C09A}"/>
            </a:ext>
          </a:extLst>
        </xdr:cNvPr>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63</xdr:row>
      <xdr:rowOff>11447</xdr:rowOff>
    </xdr:from>
    <xdr:ext cx="762000" cy="259045"/>
    <xdr:sp macro="" textlink="">
      <xdr:nvSpPr>
        <xdr:cNvPr id="345" name="定員管理の状況該当値テキスト">
          <a:extLst>
            <a:ext uri="{FF2B5EF4-FFF2-40B4-BE49-F238E27FC236}">
              <a16:creationId xmlns:a16="http://schemas.microsoft.com/office/drawing/2014/main" id="{E3583F00-CF6A-46EB-8ABB-736F846C610D}"/>
            </a:ext>
          </a:extLst>
        </xdr:cNvPr>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77073</xdr:rowOff>
    </xdr:from>
    <xdr:to>
      <xdr:col>23</xdr:col>
      <xdr:colOff>457200</xdr:colOff>
      <xdr:row>64</xdr:row>
      <xdr:rowOff>7223</xdr:rowOff>
    </xdr:to>
    <xdr:sp macro="" textlink="">
      <xdr:nvSpPr>
        <xdr:cNvPr id="346" name="円/楕円 345">
          <a:extLst>
            <a:ext uri="{FF2B5EF4-FFF2-40B4-BE49-F238E27FC236}">
              <a16:creationId xmlns:a16="http://schemas.microsoft.com/office/drawing/2014/main" id="{97B03BD6-392C-4B11-ACD0-139F953193CD}"/>
            </a:ext>
          </a:extLst>
        </xdr:cNvPr>
        <xdr:cNvSpPr/>
      </xdr:nvSpPr>
      <xdr:spPr>
        <a:xfrm>
          <a:off x="16129000" y="108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63</xdr:row>
      <xdr:rowOff>163450</xdr:rowOff>
    </xdr:from>
    <xdr:ext cx="736600" cy="259045"/>
    <xdr:sp macro="" textlink="">
      <xdr:nvSpPr>
        <xdr:cNvPr id="347" name="テキスト ボックス 346">
          <a:extLst>
            <a:ext uri="{FF2B5EF4-FFF2-40B4-BE49-F238E27FC236}">
              <a16:creationId xmlns:a16="http://schemas.microsoft.com/office/drawing/2014/main" id="{9F257374-DCEB-4E40-9D65-DE6F687BADA6}"/>
            </a:ext>
          </a:extLst>
        </xdr:cNvPr>
        <xdr:cNvSpPr txBox="1"/>
      </xdr:nvSpPr>
      <xdr:spPr>
        <a:xfrm>
          <a:off x="15798800" y="1096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57468</xdr:rowOff>
    </xdr:from>
    <xdr:to>
      <xdr:col>22</xdr:col>
      <xdr:colOff>254000</xdr:colOff>
      <xdr:row>63</xdr:row>
      <xdr:rowOff>159068</xdr:rowOff>
    </xdr:to>
    <xdr:sp macro="" textlink="">
      <xdr:nvSpPr>
        <xdr:cNvPr id="348" name="円/楕円 347">
          <a:extLst>
            <a:ext uri="{FF2B5EF4-FFF2-40B4-BE49-F238E27FC236}">
              <a16:creationId xmlns:a16="http://schemas.microsoft.com/office/drawing/2014/main" id="{31F8D7F1-6AB8-4910-A324-585873DDAA52}"/>
            </a:ext>
          </a:extLst>
        </xdr:cNvPr>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63</xdr:row>
      <xdr:rowOff>143845</xdr:rowOff>
    </xdr:from>
    <xdr:ext cx="762000" cy="259045"/>
    <xdr:sp macro="" textlink="">
      <xdr:nvSpPr>
        <xdr:cNvPr id="349" name="テキスト ボックス 348">
          <a:extLst>
            <a:ext uri="{FF2B5EF4-FFF2-40B4-BE49-F238E27FC236}">
              <a16:creationId xmlns:a16="http://schemas.microsoft.com/office/drawing/2014/main" id="{E6162325-5E1A-4926-9AAB-9D17146245D0}"/>
            </a:ext>
          </a:extLst>
        </xdr:cNvPr>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51435</xdr:rowOff>
    </xdr:from>
    <xdr:to>
      <xdr:col>21</xdr:col>
      <xdr:colOff>50800</xdr:colOff>
      <xdr:row>63</xdr:row>
      <xdr:rowOff>153035</xdr:rowOff>
    </xdr:to>
    <xdr:sp macro="" textlink="">
      <xdr:nvSpPr>
        <xdr:cNvPr id="350" name="円/楕円 349">
          <a:extLst>
            <a:ext uri="{FF2B5EF4-FFF2-40B4-BE49-F238E27FC236}">
              <a16:creationId xmlns:a16="http://schemas.microsoft.com/office/drawing/2014/main" id="{73F60677-FF48-4DAB-AF71-33FC2A58EFF6}"/>
            </a:ext>
          </a:extLst>
        </xdr:cNvPr>
        <xdr:cNvSpPr/>
      </xdr:nvSpPr>
      <xdr:spPr>
        <a:xfrm>
          <a:off x="14351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63</xdr:row>
      <xdr:rowOff>137812</xdr:rowOff>
    </xdr:from>
    <xdr:ext cx="762000" cy="259045"/>
    <xdr:sp macro="" textlink="">
      <xdr:nvSpPr>
        <xdr:cNvPr id="351" name="テキスト ボックス 350">
          <a:extLst>
            <a:ext uri="{FF2B5EF4-FFF2-40B4-BE49-F238E27FC236}">
              <a16:creationId xmlns:a16="http://schemas.microsoft.com/office/drawing/2014/main" id="{E0E7017B-31D9-4DCA-B84B-443C3EA031A3}"/>
            </a:ext>
          </a:extLst>
        </xdr:cNvPr>
        <xdr:cNvSpPr txBox="1"/>
      </xdr:nvSpPr>
      <xdr:spPr>
        <a:xfrm>
          <a:off x="14020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159544</xdr:rowOff>
    </xdr:from>
    <xdr:to>
      <xdr:col>19</xdr:col>
      <xdr:colOff>533400</xdr:colOff>
      <xdr:row>63</xdr:row>
      <xdr:rowOff>89694</xdr:rowOff>
    </xdr:to>
    <xdr:sp macro="" textlink="">
      <xdr:nvSpPr>
        <xdr:cNvPr id="352" name="円/楕円 351">
          <a:extLst>
            <a:ext uri="{FF2B5EF4-FFF2-40B4-BE49-F238E27FC236}">
              <a16:creationId xmlns:a16="http://schemas.microsoft.com/office/drawing/2014/main" id="{B22E2C90-3795-4732-89D4-D9C4917E4F26}"/>
            </a:ext>
          </a:extLst>
        </xdr:cNvPr>
        <xdr:cNvSpPr/>
      </xdr:nvSpPr>
      <xdr:spPr>
        <a:xfrm>
          <a:off x="13462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63</xdr:row>
      <xdr:rowOff>74471</xdr:rowOff>
    </xdr:from>
    <xdr:ext cx="762000" cy="259045"/>
    <xdr:sp macro="" textlink="">
      <xdr:nvSpPr>
        <xdr:cNvPr id="353" name="テキスト ボックス 352">
          <a:extLst>
            <a:ext uri="{FF2B5EF4-FFF2-40B4-BE49-F238E27FC236}">
              <a16:creationId xmlns:a16="http://schemas.microsoft.com/office/drawing/2014/main" id="{BEC480DA-4C01-4CAF-A17C-0577C3EA92EF}"/>
            </a:ext>
          </a:extLst>
        </xdr:cNvPr>
        <xdr:cNvSpPr txBox="1"/>
      </xdr:nvSpPr>
      <xdr:spPr>
        <a:xfrm>
          <a:off x="13131800" y="1087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a:extLst>
            <a:ext uri="{FF2B5EF4-FFF2-40B4-BE49-F238E27FC236}">
              <a16:creationId xmlns:a16="http://schemas.microsoft.com/office/drawing/2014/main" id="{F64C6F76-C6D2-42CF-9181-7C9D08FDD7D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E233076-770E-4549-8BCB-D65C5D8ACB27}"/>
            </a:ext>
          </a:extLst>
        </xdr:cNvPr>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a:extLst>
            <a:ext uri="{FF2B5EF4-FFF2-40B4-BE49-F238E27FC236}">
              <a16:creationId xmlns:a16="http://schemas.microsoft.com/office/drawing/2014/main" id="{B6FD07A2-7452-4BAC-9A66-0AE984B97E9F}"/>
            </a:ext>
          </a:extLst>
        </xdr:cNvPr>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a:extLst>
            <a:ext uri="{FF2B5EF4-FFF2-40B4-BE49-F238E27FC236}">
              <a16:creationId xmlns:a16="http://schemas.microsoft.com/office/drawing/2014/main" id="{3ADF6A8D-0170-45A8-81C4-CA5D06B038E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a:extLst>
            <a:ext uri="{FF2B5EF4-FFF2-40B4-BE49-F238E27FC236}">
              <a16:creationId xmlns:a16="http://schemas.microsoft.com/office/drawing/2014/main" id="{27FF66C1-7AB7-4C90-869D-7D73563F79C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a:extLst>
            <a:ext uri="{FF2B5EF4-FFF2-40B4-BE49-F238E27FC236}">
              <a16:creationId xmlns:a16="http://schemas.microsoft.com/office/drawing/2014/main" id="{D31CEB77-6A14-4E5E-BDFD-8414816BDB4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a:extLst>
            <a:ext uri="{FF2B5EF4-FFF2-40B4-BE49-F238E27FC236}">
              <a16:creationId xmlns:a16="http://schemas.microsoft.com/office/drawing/2014/main" id="{998EEEA6-7D3F-49DC-8DE3-44BE9E4E102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a:extLst>
            <a:ext uri="{FF2B5EF4-FFF2-40B4-BE49-F238E27FC236}">
              <a16:creationId xmlns:a16="http://schemas.microsoft.com/office/drawing/2014/main" id="{A92B9BF3-5CF7-4568-8B30-EB376995305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a:extLst>
            <a:ext uri="{FF2B5EF4-FFF2-40B4-BE49-F238E27FC236}">
              <a16:creationId xmlns:a16="http://schemas.microsoft.com/office/drawing/2014/main" id="{44D2D525-35BC-49B6-98FA-56603BBC493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a:extLst>
            <a:ext uri="{FF2B5EF4-FFF2-40B4-BE49-F238E27FC236}">
              <a16:creationId xmlns:a16="http://schemas.microsoft.com/office/drawing/2014/main" id="{BE48E461-DBE5-47CD-9E21-CE9264FE418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a:extLst>
            <a:ext uri="{FF2B5EF4-FFF2-40B4-BE49-F238E27FC236}">
              <a16:creationId xmlns:a16="http://schemas.microsoft.com/office/drawing/2014/main" id="{DC7DBC61-F7A3-431D-8E3D-6F102CF512E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a:extLst>
            <a:ext uri="{FF2B5EF4-FFF2-40B4-BE49-F238E27FC236}">
              <a16:creationId xmlns:a16="http://schemas.microsoft.com/office/drawing/2014/main" id="{DAEFF581-1BDA-4078-B9AD-D15FDEFAFF4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a:extLst>
            <a:ext uri="{FF2B5EF4-FFF2-40B4-BE49-F238E27FC236}">
              <a16:creationId xmlns:a16="http://schemas.microsoft.com/office/drawing/2014/main" id="{D0720D58-E938-4125-BE97-D7F6B4214BF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実質公債費率は昨年度より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改善された。このことは、健全化計画に基ずく起債抑制と地方交付税の増加基調による相乗効果によるものだ。しかしながら、類似団体順位、県内平均と比べても依然として高い値であるために、公債費適正計画に沿った改革を進めていくことが必要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C868E9EC-E41D-439A-909B-1A7F0D45F48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a:extLst>
            <a:ext uri="{FF2B5EF4-FFF2-40B4-BE49-F238E27FC236}">
              <a16:creationId xmlns:a16="http://schemas.microsoft.com/office/drawing/2014/main" id="{95CD1C12-FD03-4F71-AEF3-249301BD381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35DABF02-DDFD-4EC9-A0E4-79BDBC5EE15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a:extLst>
            <a:ext uri="{FF2B5EF4-FFF2-40B4-BE49-F238E27FC236}">
              <a16:creationId xmlns:a16="http://schemas.microsoft.com/office/drawing/2014/main" id="{B7363FAA-CCE9-4BC6-A9CB-CDA4F5D0C60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F5CE7B27-D497-4E3C-814C-64643B1D7E2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a:extLst>
            <a:ext uri="{FF2B5EF4-FFF2-40B4-BE49-F238E27FC236}">
              <a16:creationId xmlns:a16="http://schemas.microsoft.com/office/drawing/2014/main" id="{BEBE9D58-6333-4C17-B69D-18E51DF31048}"/>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67DEEA96-13E4-4157-8A75-2BE24B707EE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a:extLst>
            <a:ext uri="{FF2B5EF4-FFF2-40B4-BE49-F238E27FC236}">
              <a16:creationId xmlns:a16="http://schemas.microsoft.com/office/drawing/2014/main" id="{2E0A37EB-2660-4C62-ADFF-9DA1D72531D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AA6DA85B-44DE-4AED-97E1-D5956D472D4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a:extLst>
            <a:ext uri="{FF2B5EF4-FFF2-40B4-BE49-F238E27FC236}">
              <a16:creationId xmlns:a16="http://schemas.microsoft.com/office/drawing/2014/main" id="{0ACA50AD-6372-416E-8A99-21B45223872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66D084F5-5654-49BD-866E-0C4C0D9F5CB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a:extLst>
            <a:ext uri="{FF2B5EF4-FFF2-40B4-BE49-F238E27FC236}">
              <a16:creationId xmlns:a16="http://schemas.microsoft.com/office/drawing/2014/main" id="{32E00474-F105-4544-84C4-85605346E06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984D9E13-60D9-4FE4-9B7A-D32CD446B211}"/>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a:extLst>
            <a:ext uri="{FF2B5EF4-FFF2-40B4-BE49-F238E27FC236}">
              <a16:creationId xmlns:a16="http://schemas.microsoft.com/office/drawing/2014/main" id="{2E937A98-B2FB-4E8A-BBE6-FD8C1BA3D88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a:extLst>
            <a:ext uri="{FF2B5EF4-FFF2-40B4-BE49-F238E27FC236}">
              <a16:creationId xmlns:a16="http://schemas.microsoft.com/office/drawing/2014/main" id="{F2C16BFA-AAA6-4981-A07D-C8369E2A4EF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a:extLst>
            <a:ext uri="{FF2B5EF4-FFF2-40B4-BE49-F238E27FC236}">
              <a16:creationId xmlns:a16="http://schemas.microsoft.com/office/drawing/2014/main" id="{C4B46BA0-C6DA-4947-8E5E-0E962B984C0E}"/>
            </a:ext>
          </a:extLst>
        </xdr:cNvPr>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a:extLst>
            <a:ext uri="{FF2B5EF4-FFF2-40B4-BE49-F238E27FC236}">
              <a16:creationId xmlns:a16="http://schemas.microsoft.com/office/drawing/2014/main" id="{FF411000-E4A8-4225-9E87-6B548DC9BF2C}"/>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a:extLst>
            <a:ext uri="{FF2B5EF4-FFF2-40B4-BE49-F238E27FC236}">
              <a16:creationId xmlns:a16="http://schemas.microsoft.com/office/drawing/2014/main" id="{4B7A2610-D64F-4CA7-9B68-D685FC88299F}"/>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a:extLst>
            <a:ext uri="{FF2B5EF4-FFF2-40B4-BE49-F238E27FC236}">
              <a16:creationId xmlns:a16="http://schemas.microsoft.com/office/drawing/2014/main" id="{45160A73-4432-4590-8F10-EC29BF8FF909}"/>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a:extLst>
            <a:ext uri="{FF2B5EF4-FFF2-40B4-BE49-F238E27FC236}">
              <a16:creationId xmlns:a16="http://schemas.microsoft.com/office/drawing/2014/main" id="{095B9563-CC6E-4B49-88E1-147A95E67666}"/>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135467</xdr:rowOff>
    </xdr:to>
    <xdr:cxnSp macro="">
      <xdr:nvCxnSpPr>
        <xdr:cNvPr id="387" name="直線コネクタ 386">
          <a:extLst>
            <a:ext uri="{FF2B5EF4-FFF2-40B4-BE49-F238E27FC236}">
              <a16:creationId xmlns:a16="http://schemas.microsoft.com/office/drawing/2014/main" id="{08220D29-457C-48D7-AF0E-FF9E28BC075B}"/>
            </a:ext>
          </a:extLst>
        </xdr:cNvPr>
        <xdr:cNvCxnSpPr/>
      </xdr:nvCxnSpPr>
      <xdr:spPr>
        <a:xfrm flipV="1">
          <a:off x="16179800" y="74032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a:extLst>
            <a:ext uri="{FF2B5EF4-FFF2-40B4-BE49-F238E27FC236}">
              <a16:creationId xmlns:a16="http://schemas.microsoft.com/office/drawing/2014/main" id="{D2AC7C44-B06E-449D-A9B4-0CC7FC9FFCD0}"/>
            </a:ext>
          </a:extLst>
        </xdr:cNvPr>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a:extLst>
            <a:ext uri="{FF2B5EF4-FFF2-40B4-BE49-F238E27FC236}">
              <a16:creationId xmlns:a16="http://schemas.microsoft.com/office/drawing/2014/main" id="{8231DFD9-4230-4109-86A6-B8BA3F096E44}"/>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43</xdr:row>
      <xdr:rowOff>135467</xdr:rowOff>
    </xdr:from>
    <xdr:to>
      <xdr:col>23</xdr:col>
      <xdr:colOff>406400</xdr:colOff>
      <xdr:row>44</xdr:row>
      <xdr:rowOff>68580</xdr:rowOff>
    </xdr:to>
    <xdr:cxnSp macro="">
      <xdr:nvCxnSpPr>
        <xdr:cNvPr id="390" name="直線コネクタ 389">
          <a:extLst>
            <a:ext uri="{FF2B5EF4-FFF2-40B4-BE49-F238E27FC236}">
              <a16:creationId xmlns:a16="http://schemas.microsoft.com/office/drawing/2014/main" id="{CBAD4CE4-62E9-46B6-BD26-B517740C1126}"/>
            </a:ext>
          </a:extLst>
        </xdr:cNvPr>
        <xdr:cNvCxnSpPr/>
      </xdr:nvCxnSpPr>
      <xdr:spPr>
        <a:xfrm flipV="1">
          <a:off x="15290800" y="75078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a:extLst>
            <a:ext uri="{FF2B5EF4-FFF2-40B4-BE49-F238E27FC236}">
              <a16:creationId xmlns:a16="http://schemas.microsoft.com/office/drawing/2014/main" id="{B7970CA5-E799-467F-BC2B-6E693BBE5808}"/>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38117</xdr:rowOff>
    </xdr:from>
    <xdr:ext cx="736600" cy="259045"/>
    <xdr:sp macro="" textlink="">
      <xdr:nvSpPr>
        <xdr:cNvPr id="392" name="テキスト ボックス 391">
          <a:extLst>
            <a:ext uri="{FF2B5EF4-FFF2-40B4-BE49-F238E27FC236}">
              <a16:creationId xmlns:a16="http://schemas.microsoft.com/office/drawing/2014/main" id="{0570EF8C-C4FA-4F32-A479-F1FB4D553104}"/>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116840</xdr:rowOff>
    </xdr:to>
    <xdr:cxnSp macro="">
      <xdr:nvCxnSpPr>
        <xdr:cNvPr id="393" name="直線コネクタ 392">
          <a:extLst>
            <a:ext uri="{FF2B5EF4-FFF2-40B4-BE49-F238E27FC236}">
              <a16:creationId xmlns:a16="http://schemas.microsoft.com/office/drawing/2014/main" id="{E3AABED4-A0DC-4B1A-8D39-AFA1AE4DBE20}"/>
            </a:ext>
          </a:extLst>
        </xdr:cNvPr>
        <xdr:cNvCxnSpPr/>
      </xdr:nvCxnSpPr>
      <xdr:spPr>
        <a:xfrm flipV="1">
          <a:off x="14401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a:extLst>
            <a:ext uri="{FF2B5EF4-FFF2-40B4-BE49-F238E27FC236}">
              <a16:creationId xmlns:a16="http://schemas.microsoft.com/office/drawing/2014/main" id="{B953B20F-EED9-4627-981E-1306BD11DE49}"/>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126594</xdr:rowOff>
    </xdr:from>
    <xdr:ext cx="762000" cy="259045"/>
    <xdr:sp macro="" textlink="">
      <xdr:nvSpPr>
        <xdr:cNvPr id="395" name="テキスト ボックス 394">
          <a:extLst>
            <a:ext uri="{FF2B5EF4-FFF2-40B4-BE49-F238E27FC236}">
              <a16:creationId xmlns:a16="http://schemas.microsoft.com/office/drawing/2014/main" id="{87A2AA51-E785-4240-ABAB-1D9AD0542FD5}"/>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116840</xdr:rowOff>
    </xdr:from>
    <xdr:to>
      <xdr:col>21</xdr:col>
      <xdr:colOff>0</xdr:colOff>
      <xdr:row>45</xdr:row>
      <xdr:rowOff>17780</xdr:rowOff>
    </xdr:to>
    <xdr:cxnSp macro="">
      <xdr:nvCxnSpPr>
        <xdr:cNvPr id="396" name="直線コネクタ 395">
          <a:extLst>
            <a:ext uri="{FF2B5EF4-FFF2-40B4-BE49-F238E27FC236}">
              <a16:creationId xmlns:a16="http://schemas.microsoft.com/office/drawing/2014/main" id="{BA16E504-9901-4089-B43B-57CB5A26EF14}"/>
            </a:ext>
          </a:extLst>
        </xdr:cNvPr>
        <xdr:cNvCxnSpPr/>
      </xdr:nvCxnSpPr>
      <xdr:spPr>
        <a:xfrm flipV="1">
          <a:off x="13512800" y="76606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a:extLst>
            <a:ext uri="{FF2B5EF4-FFF2-40B4-BE49-F238E27FC236}">
              <a16:creationId xmlns:a16="http://schemas.microsoft.com/office/drawing/2014/main" id="{A7000586-0BCB-4AE1-97AC-D0145A510843}"/>
            </a:ext>
          </a:extLst>
        </xdr:cNvPr>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41</xdr:row>
      <xdr:rowOff>51664</xdr:rowOff>
    </xdr:from>
    <xdr:ext cx="762000" cy="259045"/>
    <xdr:sp macro="" textlink="">
      <xdr:nvSpPr>
        <xdr:cNvPr id="398" name="テキスト ボックス 397">
          <a:extLst>
            <a:ext uri="{FF2B5EF4-FFF2-40B4-BE49-F238E27FC236}">
              <a16:creationId xmlns:a16="http://schemas.microsoft.com/office/drawing/2014/main" id="{7ED98C98-60D2-46F2-9236-0850FA590B0A}"/>
            </a:ext>
          </a:extLst>
        </xdr:cNvPr>
        <xdr:cNvSpPr txBox="1"/>
      </xdr:nvSpPr>
      <xdr:spPr>
        <a:xfrm>
          <a:off x="14020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a:extLst>
            <a:ext uri="{FF2B5EF4-FFF2-40B4-BE49-F238E27FC236}">
              <a16:creationId xmlns:a16="http://schemas.microsoft.com/office/drawing/2014/main" id="{4F9D8154-B2CD-4E9B-9489-AE200FE53823}"/>
            </a:ext>
          </a:extLst>
        </xdr:cNvPr>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41</xdr:row>
      <xdr:rowOff>156227</xdr:rowOff>
    </xdr:from>
    <xdr:ext cx="762000" cy="259045"/>
    <xdr:sp macro="" textlink="">
      <xdr:nvSpPr>
        <xdr:cNvPr id="400" name="テキスト ボックス 399">
          <a:extLst>
            <a:ext uri="{FF2B5EF4-FFF2-40B4-BE49-F238E27FC236}">
              <a16:creationId xmlns:a16="http://schemas.microsoft.com/office/drawing/2014/main" id="{FB5539ED-9D57-42C0-8271-234F2B280522}"/>
            </a:ext>
          </a:extLst>
        </xdr:cNvPr>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6A4AF7C-AFCB-44FD-AA31-CF6ECDD902D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C55B19D1-C006-42F3-AD22-71A62D444A6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CF90426-6619-4E57-9740-5A983952248E}"/>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F6EF73E-40BA-471E-ABD8-1CCCB0F6984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C68B157-4F76-4877-9514-610A24B21E6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406" name="円/楕円 405">
          <a:extLst>
            <a:ext uri="{FF2B5EF4-FFF2-40B4-BE49-F238E27FC236}">
              <a16:creationId xmlns:a16="http://schemas.microsoft.com/office/drawing/2014/main" id="{5613EDC5-8D6D-48E3-B8A9-97AABC8F9E6B}"/>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42</xdr:row>
      <xdr:rowOff>123631</xdr:rowOff>
    </xdr:from>
    <xdr:ext cx="762000" cy="259045"/>
    <xdr:sp macro="" textlink="">
      <xdr:nvSpPr>
        <xdr:cNvPr id="407" name="公債費負担の状況該当値テキスト">
          <a:extLst>
            <a:ext uri="{FF2B5EF4-FFF2-40B4-BE49-F238E27FC236}">
              <a16:creationId xmlns:a16="http://schemas.microsoft.com/office/drawing/2014/main" id="{69F24DD3-BBBB-47EC-A4E5-94A95D978117}"/>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84667</xdr:rowOff>
    </xdr:from>
    <xdr:to>
      <xdr:col>23</xdr:col>
      <xdr:colOff>457200</xdr:colOff>
      <xdr:row>44</xdr:row>
      <xdr:rowOff>14817</xdr:rowOff>
    </xdr:to>
    <xdr:sp macro="" textlink="">
      <xdr:nvSpPr>
        <xdr:cNvPr id="408" name="円/楕円 407">
          <a:extLst>
            <a:ext uri="{FF2B5EF4-FFF2-40B4-BE49-F238E27FC236}">
              <a16:creationId xmlns:a16="http://schemas.microsoft.com/office/drawing/2014/main" id="{996B5348-83D0-420A-960F-0E8F46A3DA01}"/>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43</xdr:row>
      <xdr:rowOff>171044</xdr:rowOff>
    </xdr:from>
    <xdr:ext cx="736600" cy="259045"/>
    <xdr:sp macro="" textlink="">
      <xdr:nvSpPr>
        <xdr:cNvPr id="409" name="テキスト ボックス 408">
          <a:extLst>
            <a:ext uri="{FF2B5EF4-FFF2-40B4-BE49-F238E27FC236}">
              <a16:creationId xmlns:a16="http://schemas.microsoft.com/office/drawing/2014/main" id="{E704FC42-58FC-4C2E-BC05-0F285E272FAC}"/>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10" name="円/楕円 409">
          <a:extLst>
            <a:ext uri="{FF2B5EF4-FFF2-40B4-BE49-F238E27FC236}">
              <a16:creationId xmlns:a16="http://schemas.microsoft.com/office/drawing/2014/main" id="{33E541B1-A282-47D4-8B05-3814C72FA5C7}"/>
            </a:ext>
          </a:extLst>
        </xdr:cNvPr>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263F4681-5374-48D6-B642-47DC1360980E}"/>
            </a:ext>
          </a:extLst>
        </xdr:cNvPr>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412" name="円/楕円 411">
          <a:extLst>
            <a:ext uri="{FF2B5EF4-FFF2-40B4-BE49-F238E27FC236}">
              <a16:creationId xmlns:a16="http://schemas.microsoft.com/office/drawing/2014/main" id="{88AB8C5E-74F6-4C7A-B870-05BE95F4E27C}"/>
            </a:ext>
          </a:extLst>
        </xdr:cNvPr>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44</xdr:row>
      <xdr:rowOff>152417</xdr:rowOff>
    </xdr:from>
    <xdr:ext cx="762000" cy="259045"/>
    <xdr:sp macro="" textlink="">
      <xdr:nvSpPr>
        <xdr:cNvPr id="413" name="テキスト ボックス 412">
          <a:extLst>
            <a:ext uri="{FF2B5EF4-FFF2-40B4-BE49-F238E27FC236}">
              <a16:creationId xmlns:a16="http://schemas.microsoft.com/office/drawing/2014/main" id="{A09C8493-449F-4A91-96BD-923300E55E5D}"/>
            </a:ext>
          </a:extLst>
        </xdr:cNvPr>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138430</xdr:rowOff>
    </xdr:from>
    <xdr:to>
      <xdr:col>19</xdr:col>
      <xdr:colOff>533400</xdr:colOff>
      <xdr:row>45</xdr:row>
      <xdr:rowOff>68580</xdr:rowOff>
    </xdr:to>
    <xdr:sp macro="" textlink="">
      <xdr:nvSpPr>
        <xdr:cNvPr id="414" name="円/楕円 413">
          <a:extLst>
            <a:ext uri="{FF2B5EF4-FFF2-40B4-BE49-F238E27FC236}">
              <a16:creationId xmlns:a16="http://schemas.microsoft.com/office/drawing/2014/main" id="{2AA205E7-7D1C-49C8-AA69-C19624D56F8B}"/>
            </a:ext>
          </a:extLst>
        </xdr:cNvPr>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45</xdr:row>
      <xdr:rowOff>53357</xdr:rowOff>
    </xdr:from>
    <xdr:ext cx="762000" cy="259045"/>
    <xdr:sp macro="" textlink="">
      <xdr:nvSpPr>
        <xdr:cNvPr id="415" name="テキスト ボックス 414">
          <a:extLst>
            <a:ext uri="{FF2B5EF4-FFF2-40B4-BE49-F238E27FC236}">
              <a16:creationId xmlns:a16="http://schemas.microsoft.com/office/drawing/2014/main" id="{ECB98C3D-417B-4EB3-A2D8-EDE4848C9546}"/>
            </a:ext>
          </a:extLst>
        </xdr:cNvPr>
        <xdr:cNvSpPr txBox="1"/>
      </xdr:nvSpPr>
      <xdr:spPr>
        <a:xfrm>
          <a:off x="13131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a:extLst>
            <a:ext uri="{FF2B5EF4-FFF2-40B4-BE49-F238E27FC236}">
              <a16:creationId xmlns:a16="http://schemas.microsoft.com/office/drawing/2014/main" id="{413E5AC9-3F16-4FC9-94A1-54B970D061F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D2322F26-A6C1-4EF8-8621-7162B60FF881}"/>
            </a:ext>
          </a:extLst>
        </xdr:cNvPr>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a:extLst>
            <a:ext uri="{FF2B5EF4-FFF2-40B4-BE49-F238E27FC236}">
              <a16:creationId xmlns:a16="http://schemas.microsoft.com/office/drawing/2014/main" id="{11EDF576-72B7-4D92-BE21-8EDB5B0E34EE}"/>
            </a:ext>
          </a:extLst>
        </xdr:cNvPr>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a:extLst>
            <a:ext uri="{FF2B5EF4-FFF2-40B4-BE49-F238E27FC236}">
              <a16:creationId xmlns:a16="http://schemas.microsoft.com/office/drawing/2014/main" id="{14455715-65E4-4534-AD8A-5E156D28219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a:extLst>
            <a:ext uri="{FF2B5EF4-FFF2-40B4-BE49-F238E27FC236}">
              <a16:creationId xmlns:a16="http://schemas.microsoft.com/office/drawing/2014/main" id="{CEA30FBC-2777-49F3-A69D-78DD170759E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a:extLst>
            <a:ext uri="{FF2B5EF4-FFF2-40B4-BE49-F238E27FC236}">
              <a16:creationId xmlns:a16="http://schemas.microsoft.com/office/drawing/2014/main" id="{FC627866-9C6A-4069-AF9A-C198DCB97E9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a:extLst>
            <a:ext uri="{FF2B5EF4-FFF2-40B4-BE49-F238E27FC236}">
              <a16:creationId xmlns:a16="http://schemas.microsoft.com/office/drawing/2014/main" id="{B5B60890-0A6B-4D93-B439-9FAC7EE0CA2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a:extLst>
            <a:ext uri="{FF2B5EF4-FFF2-40B4-BE49-F238E27FC236}">
              <a16:creationId xmlns:a16="http://schemas.microsoft.com/office/drawing/2014/main" id="{423462B3-1B42-42E1-B182-5392492DC39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a:extLst>
            <a:ext uri="{FF2B5EF4-FFF2-40B4-BE49-F238E27FC236}">
              <a16:creationId xmlns:a16="http://schemas.microsoft.com/office/drawing/2014/main" id="{2108983B-5F29-4D37-A887-68FD5CE69FF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a:extLst>
            <a:ext uri="{FF2B5EF4-FFF2-40B4-BE49-F238E27FC236}">
              <a16:creationId xmlns:a16="http://schemas.microsoft.com/office/drawing/2014/main" id="{68052AC9-34B3-479C-9356-459D1727FA6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a:extLst>
            <a:ext uri="{FF2B5EF4-FFF2-40B4-BE49-F238E27FC236}">
              <a16:creationId xmlns:a16="http://schemas.microsoft.com/office/drawing/2014/main" id="{F89BCE3F-93B8-45CB-8B96-B4AE3EC141B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a:extLst>
            <a:ext uri="{FF2B5EF4-FFF2-40B4-BE49-F238E27FC236}">
              <a16:creationId xmlns:a16="http://schemas.microsoft.com/office/drawing/2014/main" id="{2B9F65F3-44EB-497A-8888-F6898C4C934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a:extLst>
            <a:ext uri="{FF2B5EF4-FFF2-40B4-BE49-F238E27FC236}">
              <a16:creationId xmlns:a16="http://schemas.microsoft.com/office/drawing/2014/main" id="{CA0FC70D-8CB0-4740-98DD-BB288B57E1D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将来負担比率は昨年度より</a:t>
          </a:r>
          <a:r>
            <a:rPr lang="en-US" altLang="ja-JP" sz="1100" b="0" i="0" baseline="0">
              <a:solidFill>
                <a:schemeClr val="dk1"/>
              </a:solidFill>
              <a:effectLst/>
              <a:latin typeface="+mn-lt"/>
              <a:ea typeface="+mn-ea"/>
              <a:cs typeface="+mn-cs"/>
            </a:rPr>
            <a:t>9.4</a:t>
          </a:r>
          <a:r>
            <a:rPr lang="ja-JP" altLang="ja-JP" sz="1100" b="0" i="0" baseline="0">
              <a:solidFill>
                <a:schemeClr val="dk1"/>
              </a:solidFill>
              <a:effectLst/>
              <a:latin typeface="+mn-lt"/>
              <a:ea typeface="+mn-ea"/>
              <a:cs typeface="+mn-cs"/>
            </a:rPr>
            <a:t>％減少したが、類似団体に比べ依然高い値で推移している。今後も、各種繰出金及び借入金を抑制し、比率の縮小に努めることが必要である。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48D26CF5-C9A5-49D4-BC98-344893A6051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a:extLst>
            <a:ext uri="{FF2B5EF4-FFF2-40B4-BE49-F238E27FC236}">
              <a16:creationId xmlns:a16="http://schemas.microsoft.com/office/drawing/2014/main" id="{647A0307-3BA6-48F5-B1A2-D18C52FDAFD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5698EEDC-BC45-4987-882C-BD31541CB18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a:extLst>
            <a:ext uri="{FF2B5EF4-FFF2-40B4-BE49-F238E27FC236}">
              <a16:creationId xmlns:a16="http://schemas.microsoft.com/office/drawing/2014/main" id="{57386CFD-888E-45EF-AA74-E7963BEB3FA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F673C926-2B65-4215-B81D-0511E67A684B}"/>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a:extLst>
            <a:ext uri="{FF2B5EF4-FFF2-40B4-BE49-F238E27FC236}">
              <a16:creationId xmlns:a16="http://schemas.microsoft.com/office/drawing/2014/main" id="{6E09B8EB-55A8-488C-9774-C48D5E1C0B2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9B1CCE81-A13A-431B-BCAD-760BE5A1963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a:extLst>
            <a:ext uri="{FF2B5EF4-FFF2-40B4-BE49-F238E27FC236}">
              <a16:creationId xmlns:a16="http://schemas.microsoft.com/office/drawing/2014/main" id="{0C52ECA7-C60D-4DE6-8D05-061F39D0CE6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4F37AB8B-C076-4DDA-A52C-52805B5A192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a:extLst>
            <a:ext uri="{FF2B5EF4-FFF2-40B4-BE49-F238E27FC236}">
              <a16:creationId xmlns:a16="http://schemas.microsoft.com/office/drawing/2014/main" id="{76CE96FD-927F-48AC-B287-F89DFC8A898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865F7F49-7F4A-4334-A647-429695FEAEB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a:extLst>
            <a:ext uri="{FF2B5EF4-FFF2-40B4-BE49-F238E27FC236}">
              <a16:creationId xmlns:a16="http://schemas.microsoft.com/office/drawing/2014/main" id="{D46061A6-26F7-4B2B-9664-F254EF098A3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A32D8B5B-AAE5-4C8F-95B2-81A3A046F36F}"/>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a:extLst>
            <a:ext uri="{FF2B5EF4-FFF2-40B4-BE49-F238E27FC236}">
              <a16:creationId xmlns:a16="http://schemas.microsoft.com/office/drawing/2014/main" id="{D363C861-B501-4BAF-B3DA-D1B7410FF49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a:extLst>
            <a:ext uri="{FF2B5EF4-FFF2-40B4-BE49-F238E27FC236}">
              <a16:creationId xmlns:a16="http://schemas.microsoft.com/office/drawing/2014/main" id="{20BEBD3D-C511-4935-A9BB-70A91848540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a:extLst>
            <a:ext uri="{FF2B5EF4-FFF2-40B4-BE49-F238E27FC236}">
              <a16:creationId xmlns:a16="http://schemas.microsoft.com/office/drawing/2014/main" id="{ADB32870-19A9-4077-BF89-AB65950BACA6}"/>
            </a:ext>
          </a:extLst>
        </xdr:cNvPr>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a:extLst>
            <a:ext uri="{FF2B5EF4-FFF2-40B4-BE49-F238E27FC236}">
              <a16:creationId xmlns:a16="http://schemas.microsoft.com/office/drawing/2014/main" id="{9AECFD71-7AA1-4066-B09D-7F2BCAF728F5}"/>
            </a:ext>
          </a:extLst>
        </xdr:cNvPr>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a:extLst>
            <a:ext uri="{FF2B5EF4-FFF2-40B4-BE49-F238E27FC236}">
              <a16:creationId xmlns:a16="http://schemas.microsoft.com/office/drawing/2014/main" id="{013F45B1-7D11-4BD0-A93C-C0E01C403DE4}"/>
            </a:ext>
          </a:extLst>
        </xdr:cNvPr>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a:extLst>
            <a:ext uri="{FF2B5EF4-FFF2-40B4-BE49-F238E27FC236}">
              <a16:creationId xmlns:a16="http://schemas.microsoft.com/office/drawing/2014/main" id="{D11E9B06-CB73-47AA-A98A-924CDD0D1222}"/>
            </a:ext>
          </a:extLst>
        </xdr:cNvPr>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a:extLst>
            <a:ext uri="{FF2B5EF4-FFF2-40B4-BE49-F238E27FC236}">
              <a16:creationId xmlns:a16="http://schemas.microsoft.com/office/drawing/2014/main" id="{4AB98BEA-266C-414B-9074-9E456B8FF7E5}"/>
            </a:ext>
          </a:extLst>
        </xdr:cNvPr>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53128</xdr:rowOff>
    </xdr:from>
    <xdr:to>
      <xdr:col>24</xdr:col>
      <xdr:colOff>558800</xdr:colOff>
      <xdr:row>21</xdr:row>
      <xdr:rowOff>128736</xdr:rowOff>
    </xdr:to>
    <xdr:cxnSp macro="">
      <xdr:nvCxnSpPr>
        <xdr:cNvPr id="449" name="直線コネクタ 448">
          <a:extLst>
            <a:ext uri="{FF2B5EF4-FFF2-40B4-BE49-F238E27FC236}">
              <a16:creationId xmlns:a16="http://schemas.microsoft.com/office/drawing/2014/main" id="{6FFC9A9B-15A4-4471-BCCF-BCA2C93E1877}"/>
            </a:ext>
          </a:extLst>
        </xdr:cNvPr>
        <xdr:cNvCxnSpPr/>
      </xdr:nvCxnSpPr>
      <xdr:spPr>
        <a:xfrm flipV="1">
          <a:off x="16179800" y="3653578"/>
          <a:ext cx="8382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a:extLst>
            <a:ext uri="{FF2B5EF4-FFF2-40B4-BE49-F238E27FC236}">
              <a16:creationId xmlns:a16="http://schemas.microsoft.com/office/drawing/2014/main" id="{B594D420-D95B-47AD-891F-1227A09D4D7D}"/>
            </a:ext>
          </a:extLst>
        </xdr:cNvPr>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a:extLst>
            <a:ext uri="{FF2B5EF4-FFF2-40B4-BE49-F238E27FC236}">
              <a16:creationId xmlns:a16="http://schemas.microsoft.com/office/drawing/2014/main" id="{E9D9872A-AAF0-4E63-9470-3755F036A2A9}"/>
            </a:ext>
          </a:extLst>
        </xdr:cNvPr>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21</xdr:row>
      <xdr:rowOff>128736</xdr:rowOff>
    </xdr:from>
    <xdr:to>
      <xdr:col>23</xdr:col>
      <xdr:colOff>406400</xdr:colOff>
      <xdr:row>21</xdr:row>
      <xdr:rowOff>164126</xdr:rowOff>
    </xdr:to>
    <xdr:cxnSp macro="">
      <xdr:nvCxnSpPr>
        <xdr:cNvPr id="452" name="直線コネクタ 451">
          <a:extLst>
            <a:ext uri="{FF2B5EF4-FFF2-40B4-BE49-F238E27FC236}">
              <a16:creationId xmlns:a16="http://schemas.microsoft.com/office/drawing/2014/main" id="{64EDAE65-655B-4C05-B666-541ABF7EC1C8}"/>
            </a:ext>
          </a:extLst>
        </xdr:cNvPr>
        <xdr:cNvCxnSpPr/>
      </xdr:nvCxnSpPr>
      <xdr:spPr>
        <a:xfrm flipV="1">
          <a:off x="15290800" y="3729186"/>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a:extLst>
            <a:ext uri="{FF2B5EF4-FFF2-40B4-BE49-F238E27FC236}">
              <a16:creationId xmlns:a16="http://schemas.microsoft.com/office/drawing/2014/main" id="{141D0F94-6ABC-460C-8043-5C6AD05EBA75}"/>
            </a:ext>
          </a:extLst>
        </xdr:cNvPr>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36593</xdr:rowOff>
    </xdr:from>
    <xdr:ext cx="736600" cy="259045"/>
    <xdr:sp macro="" textlink="">
      <xdr:nvSpPr>
        <xdr:cNvPr id="454" name="テキスト ボックス 453">
          <a:extLst>
            <a:ext uri="{FF2B5EF4-FFF2-40B4-BE49-F238E27FC236}">
              <a16:creationId xmlns:a16="http://schemas.microsoft.com/office/drawing/2014/main" id="{D8CBF5E7-B37A-4D30-AEEF-8F855F192092}"/>
            </a:ext>
          </a:extLst>
        </xdr:cNvPr>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119084</xdr:rowOff>
    </xdr:from>
    <xdr:to>
      <xdr:col>22</xdr:col>
      <xdr:colOff>203200</xdr:colOff>
      <xdr:row>21</xdr:row>
      <xdr:rowOff>164126</xdr:rowOff>
    </xdr:to>
    <xdr:cxnSp macro="">
      <xdr:nvCxnSpPr>
        <xdr:cNvPr id="455" name="直線コネクタ 454">
          <a:extLst>
            <a:ext uri="{FF2B5EF4-FFF2-40B4-BE49-F238E27FC236}">
              <a16:creationId xmlns:a16="http://schemas.microsoft.com/office/drawing/2014/main" id="{A8FC9497-3E8C-4797-BEE8-F7FB7E1D109A}"/>
            </a:ext>
          </a:extLst>
        </xdr:cNvPr>
        <xdr:cNvCxnSpPr/>
      </xdr:nvCxnSpPr>
      <xdr:spPr>
        <a:xfrm>
          <a:off x="14401800" y="3719534"/>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a:extLst>
            <a:ext uri="{FF2B5EF4-FFF2-40B4-BE49-F238E27FC236}">
              <a16:creationId xmlns:a16="http://schemas.microsoft.com/office/drawing/2014/main" id="{E17EC801-DB51-44F1-9B22-46B32FEDDA20}"/>
            </a:ext>
          </a:extLst>
        </xdr:cNvPr>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127483</xdr:rowOff>
    </xdr:from>
    <xdr:ext cx="762000" cy="259045"/>
    <xdr:sp macro="" textlink="">
      <xdr:nvSpPr>
        <xdr:cNvPr id="457" name="テキスト ボックス 456">
          <a:extLst>
            <a:ext uri="{FF2B5EF4-FFF2-40B4-BE49-F238E27FC236}">
              <a16:creationId xmlns:a16="http://schemas.microsoft.com/office/drawing/2014/main" id="{9DBCB886-8107-4118-8C98-689DB9DC4CAE}"/>
            </a:ext>
          </a:extLst>
        </xdr:cNvPr>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87842</xdr:rowOff>
    </xdr:from>
    <xdr:to>
      <xdr:col>21</xdr:col>
      <xdr:colOff>0</xdr:colOff>
      <xdr:row>21</xdr:row>
      <xdr:rowOff>119084</xdr:rowOff>
    </xdr:to>
    <xdr:cxnSp macro="">
      <xdr:nvCxnSpPr>
        <xdr:cNvPr id="458" name="直線コネクタ 457">
          <a:extLst>
            <a:ext uri="{FF2B5EF4-FFF2-40B4-BE49-F238E27FC236}">
              <a16:creationId xmlns:a16="http://schemas.microsoft.com/office/drawing/2014/main" id="{893917D5-480E-440A-B225-8DEC2183CA4F}"/>
            </a:ext>
          </a:extLst>
        </xdr:cNvPr>
        <xdr:cNvCxnSpPr/>
      </xdr:nvCxnSpPr>
      <xdr:spPr>
        <a:xfrm>
          <a:off x="13512800" y="35168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a:extLst>
            <a:ext uri="{FF2B5EF4-FFF2-40B4-BE49-F238E27FC236}">
              <a16:creationId xmlns:a16="http://schemas.microsoft.com/office/drawing/2014/main" id="{80AB2B8D-EBD0-4E46-B5C9-33FD3FC9AD2F}"/>
            </a:ext>
          </a:extLst>
        </xdr:cNvPr>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99204</xdr:rowOff>
    </xdr:from>
    <xdr:ext cx="762000" cy="259045"/>
    <xdr:sp macro="" textlink="">
      <xdr:nvSpPr>
        <xdr:cNvPr id="460" name="テキスト ボックス 459">
          <a:extLst>
            <a:ext uri="{FF2B5EF4-FFF2-40B4-BE49-F238E27FC236}">
              <a16:creationId xmlns:a16="http://schemas.microsoft.com/office/drawing/2014/main" id="{2506C58C-CE35-4779-9ADB-CABAE8360D9F}"/>
            </a:ext>
          </a:extLst>
        </xdr:cNvPr>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a:extLst>
            <a:ext uri="{FF2B5EF4-FFF2-40B4-BE49-F238E27FC236}">
              <a16:creationId xmlns:a16="http://schemas.microsoft.com/office/drawing/2014/main" id="{BEB37F02-C921-4131-ADAF-1C11A269B903}"/>
            </a:ext>
          </a:extLst>
        </xdr:cNvPr>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107925</xdr:rowOff>
    </xdr:from>
    <xdr:ext cx="762000" cy="259045"/>
    <xdr:sp macro="" textlink="">
      <xdr:nvSpPr>
        <xdr:cNvPr id="462" name="テキスト ボックス 461">
          <a:extLst>
            <a:ext uri="{FF2B5EF4-FFF2-40B4-BE49-F238E27FC236}">
              <a16:creationId xmlns:a16="http://schemas.microsoft.com/office/drawing/2014/main" id="{98D89D25-1CCC-4973-9854-C6F85434CDF4}"/>
            </a:ext>
          </a:extLst>
        </xdr:cNvPr>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2FE411C-B33C-4F12-93D2-0B88605B2F0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6263E265-148D-4F3B-9F08-19F78918C5D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8AFFD267-FDB2-4C96-9C75-9D69ED74895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D4C3EAB6-2D32-48A3-A343-2BB7DED4F2B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2D686161-C19D-4210-B4C4-9C4156407F2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21</xdr:row>
      <xdr:rowOff>2328</xdr:rowOff>
    </xdr:from>
    <xdr:to>
      <xdr:col>24</xdr:col>
      <xdr:colOff>609600</xdr:colOff>
      <xdr:row>21</xdr:row>
      <xdr:rowOff>103928</xdr:rowOff>
    </xdr:to>
    <xdr:sp macro="" textlink="">
      <xdr:nvSpPr>
        <xdr:cNvPr id="468" name="円/楕円 467">
          <a:extLst>
            <a:ext uri="{FF2B5EF4-FFF2-40B4-BE49-F238E27FC236}">
              <a16:creationId xmlns:a16="http://schemas.microsoft.com/office/drawing/2014/main" id="{9F1DDAC3-7E58-4188-A7B3-A032C70753C3}"/>
            </a:ext>
          </a:extLst>
        </xdr:cNvPr>
        <xdr:cNvSpPr/>
      </xdr:nvSpPr>
      <xdr:spPr>
        <a:xfrm>
          <a:off x="169672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20</xdr:row>
      <xdr:rowOff>145855</xdr:rowOff>
    </xdr:from>
    <xdr:ext cx="762000" cy="259045"/>
    <xdr:sp macro="" textlink="">
      <xdr:nvSpPr>
        <xdr:cNvPr id="469" name="将来負担の状況該当値テキスト">
          <a:extLst>
            <a:ext uri="{FF2B5EF4-FFF2-40B4-BE49-F238E27FC236}">
              <a16:creationId xmlns:a16="http://schemas.microsoft.com/office/drawing/2014/main" id="{53E9AC21-17AE-479A-990F-A806F1062AAB}"/>
            </a:ext>
          </a:extLst>
        </xdr:cNvPr>
        <xdr:cNvSpPr txBox="1"/>
      </xdr:nvSpPr>
      <xdr:spPr>
        <a:xfrm>
          <a:off x="17106900" y="357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77936</xdr:rowOff>
    </xdr:from>
    <xdr:to>
      <xdr:col>23</xdr:col>
      <xdr:colOff>457200</xdr:colOff>
      <xdr:row>22</xdr:row>
      <xdr:rowOff>8086</xdr:rowOff>
    </xdr:to>
    <xdr:sp macro="" textlink="">
      <xdr:nvSpPr>
        <xdr:cNvPr id="470" name="円/楕円 469">
          <a:extLst>
            <a:ext uri="{FF2B5EF4-FFF2-40B4-BE49-F238E27FC236}">
              <a16:creationId xmlns:a16="http://schemas.microsoft.com/office/drawing/2014/main" id="{B25D66C4-9537-4274-A230-3FF83D2E8710}"/>
            </a:ext>
          </a:extLst>
        </xdr:cNvPr>
        <xdr:cNvSpPr/>
      </xdr:nvSpPr>
      <xdr:spPr>
        <a:xfrm>
          <a:off x="16129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21</xdr:row>
      <xdr:rowOff>164313</xdr:rowOff>
    </xdr:from>
    <xdr:ext cx="736600" cy="259045"/>
    <xdr:sp macro="" textlink="">
      <xdr:nvSpPr>
        <xdr:cNvPr id="471" name="テキスト ボックス 470">
          <a:extLst>
            <a:ext uri="{FF2B5EF4-FFF2-40B4-BE49-F238E27FC236}">
              <a16:creationId xmlns:a16="http://schemas.microsoft.com/office/drawing/2014/main" id="{55A1CEBE-E787-4A73-A354-253127453C6E}"/>
            </a:ext>
          </a:extLst>
        </xdr:cNvPr>
        <xdr:cNvSpPr txBox="1"/>
      </xdr:nvSpPr>
      <xdr:spPr>
        <a:xfrm>
          <a:off x="15798800" y="376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113326</xdr:rowOff>
    </xdr:from>
    <xdr:to>
      <xdr:col>22</xdr:col>
      <xdr:colOff>254000</xdr:colOff>
      <xdr:row>22</xdr:row>
      <xdr:rowOff>43476</xdr:rowOff>
    </xdr:to>
    <xdr:sp macro="" textlink="">
      <xdr:nvSpPr>
        <xdr:cNvPr id="472" name="円/楕円 471">
          <a:extLst>
            <a:ext uri="{FF2B5EF4-FFF2-40B4-BE49-F238E27FC236}">
              <a16:creationId xmlns:a16="http://schemas.microsoft.com/office/drawing/2014/main" id="{355B6A4C-BB60-47B2-A331-8D25793433E1}"/>
            </a:ext>
          </a:extLst>
        </xdr:cNvPr>
        <xdr:cNvSpPr/>
      </xdr:nvSpPr>
      <xdr:spPr>
        <a:xfrm>
          <a:off x="15240000" y="3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22</xdr:row>
      <xdr:rowOff>28253</xdr:rowOff>
    </xdr:from>
    <xdr:ext cx="762000" cy="259045"/>
    <xdr:sp macro="" textlink="">
      <xdr:nvSpPr>
        <xdr:cNvPr id="473" name="テキスト ボックス 472">
          <a:extLst>
            <a:ext uri="{FF2B5EF4-FFF2-40B4-BE49-F238E27FC236}">
              <a16:creationId xmlns:a16="http://schemas.microsoft.com/office/drawing/2014/main" id="{A5779882-C1B6-4C9B-9B81-75BFA37DB22C}"/>
            </a:ext>
          </a:extLst>
        </xdr:cNvPr>
        <xdr:cNvSpPr txBox="1"/>
      </xdr:nvSpPr>
      <xdr:spPr>
        <a:xfrm>
          <a:off x="14909800" y="380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68284</xdr:rowOff>
    </xdr:from>
    <xdr:to>
      <xdr:col>21</xdr:col>
      <xdr:colOff>50800</xdr:colOff>
      <xdr:row>21</xdr:row>
      <xdr:rowOff>169884</xdr:rowOff>
    </xdr:to>
    <xdr:sp macro="" textlink="">
      <xdr:nvSpPr>
        <xdr:cNvPr id="474" name="円/楕円 473">
          <a:extLst>
            <a:ext uri="{FF2B5EF4-FFF2-40B4-BE49-F238E27FC236}">
              <a16:creationId xmlns:a16="http://schemas.microsoft.com/office/drawing/2014/main" id="{FF5E50AC-757C-4DE6-80B1-D78D80037443}"/>
            </a:ext>
          </a:extLst>
        </xdr:cNvPr>
        <xdr:cNvSpPr/>
      </xdr:nvSpPr>
      <xdr:spPr>
        <a:xfrm>
          <a:off x="14351000" y="36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21</xdr:row>
      <xdr:rowOff>154661</xdr:rowOff>
    </xdr:from>
    <xdr:ext cx="762000" cy="259045"/>
    <xdr:sp macro="" textlink="">
      <xdr:nvSpPr>
        <xdr:cNvPr id="475" name="テキスト ボックス 474">
          <a:extLst>
            <a:ext uri="{FF2B5EF4-FFF2-40B4-BE49-F238E27FC236}">
              <a16:creationId xmlns:a16="http://schemas.microsoft.com/office/drawing/2014/main" id="{566E6D8F-61B9-4C39-90E2-7C7B7E03F234}"/>
            </a:ext>
          </a:extLst>
        </xdr:cNvPr>
        <xdr:cNvSpPr txBox="1"/>
      </xdr:nvSpPr>
      <xdr:spPr>
        <a:xfrm>
          <a:off x="14020800" y="375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37042</xdr:rowOff>
    </xdr:from>
    <xdr:to>
      <xdr:col>19</xdr:col>
      <xdr:colOff>533400</xdr:colOff>
      <xdr:row>20</xdr:row>
      <xdr:rowOff>138642</xdr:rowOff>
    </xdr:to>
    <xdr:sp macro="" textlink="">
      <xdr:nvSpPr>
        <xdr:cNvPr id="476" name="円/楕円 475">
          <a:extLst>
            <a:ext uri="{FF2B5EF4-FFF2-40B4-BE49-F238E27FC236}">
              <a16:creationId xmlns:a16="http://schemas.microsoft.com/office/drawing/2014/main" id="{4D993B0B-7885-4E22-AB53-A1757689CA60}"/>
            </a:ext>
          </a:extLst>
        </xdr:cNvPr>
        <xdr:cNvSpPr/>
      </xdr:nvSpPr>
      <xdr:spPr>
        <a:xfrm>
          <a:off x="13462000" y="34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20</xdr:row>
      <xdr:rowOff>123419</xdr:rowOff>
    </xdr:from>
    <xdr:ext cx="762000" cy="259045"/>
    <xdr:sp macro="" textlink="">
      <xdr:nvSpPr>
        <xdr:cNvPr id="477" name="テキスト ボックス 476">
          <a:extLst>
            <a:ext uri="{FF2B5EF4-FFF2-40B4-BE49-F238E27FC236}">
              <a16:creationId xmlns:a16="http://schemas.microsoft.com/office/drawing/2014/main" id="{DED7EC85-1758-4C6C-BB1C-D34528931B0C}"/>
            </a:ext>
          </a:extLst>
        </xdr:cNvPr>
        <xdr:cNvSpPr txBox="1"/>
      </xdr:nvSpPr>
      <xdr:spPr>
        <a:xfrm>
          <a:off x="13131800" y="355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6FB551C7-6545-4FE1-8E1B-A186A19D241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D7F4CF1-BFBB-476E-947F-085FD93EBE2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D94B418B-9452-46BE-B5A9-D37AD9B708D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A90EF39B-BDFB-4F89-8811-8A9B9148206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新潟県胎内市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ED264C69-F72C-4AF6-85F0-9F817174D9A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B1899734-AE02-44AC-9DC5-AC011CA56586}"/>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74ED3300-E794-4141-B3D8-CD52E922D68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7461D860-AA5D-41E1-A71B-DE3A8C51FE8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ABEB297F-5B5B-4D6D-8E82-7A1C9A6E3A65}"/>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BC3F9E89-D235-43B4-9CA4-0D2692A641ED}"/>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F36EDC2A-6804-4920-B445-04CC35BBE1EB}"/>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31,106
31,038
265.18
16,271,564
15,547,496
678,457
9,573,499
18,852,384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4D4B7198-A405-41EA-97AF-139BB59320D8}"/>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F7C1922-456F-4597-98A5-7251A7809A5D}"/>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F9226840-4A14-4670-BB3A-4284B7761F71}"/>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15.2
159.5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1350FC29-4D95-4E33-9D35-3239236AC29F}"/>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818AA09A-66B8-424A-BEF3-6F6ABAE6D684}"/>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6A268E9-4FD3-40D8-9F00-EDBAF9FE457B}"/>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C5B5EC84-35C3-4E60-9B2E-57257AF29A5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C729D444-0B05-4B79-9ED7-840D0D88BC1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68D558F8-FC90-4F80-AF09-56A67DB69C6C}"/>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24195908-B0BC-4341-932C-4CDCE4975271}"/>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2BC114F-1996-4B16-8ED8-D19B8B1258A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EFACADBD-BF7E-4CEA-9558-A2C741D06F47}"/>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60C1DD12-9974-4C54-983B-59CA13AB9ECA}"/>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F5D09581-4057-4330-9F73-D40DFE5AF0DE}"/>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8498994-B40B-4E2A-864B-ED7980BCAFBA}"/>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BFCF519C-9ACC-4578-AAC8-978FCA7DB6D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91995243-FF5A-4284-BFB3-90903021502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2CFAB2F-9534-4047-9395-8D63CEC26E2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a:extLst>
            <a:ext uri="{FF2B5EF4-FFF2-40B4-BE49-F238E27FC236}">
              <a16:creationId xmlns:a16="http://schemas.microsoft.com/office/drawing/2014/main" id="{9BADAAE5-0E22-48A5-B541-C8397888AD46}"/>
            </a:ext>
          </a:extLst>
        </xdr:cNvPr>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a:extLst>
            <a:ext uri="{FF2B5EF4-FFF2-40B4-BE49-F238E27FC236}">
              <a16:creationId xmlns:a16="http://schemas.microsoft.com/office/drawing/2014/main" id="{00E4749E-F8D9-4B23-A02C-08AED29E9D45}"/>
            </a:ext>
          </a:extLst>
        </xdr:cNvPr>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a:extLst>
            <a:ext uri="{FF2B5EF4-FFF2-40B4-BE49-F238E27FC236}">
              <a16:creationId xmlns:a16="http://schemas.microsoft.com/office/drawing/2014/main" id="{5DADD845-4B32-4B8E-B5CC-D004A452CB2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a:extLst>
            <a:ext uri="{FF2B5EF4-FFF2-40B4-BE49-F238E27FC236}">
              <a16:creationId xmlns:a16="http://schemas.microsoft.com/office/drawing/2014/main" id="{1737A137-FA58-4B23-972A-7372ACDA7D3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a:extLst>
            <a:ext uri="{FF2B5EF4-FFF2-40B4-BE49-F238E27FC236}">
              <a16:creationId xmlns:a16="http://schemas.microsoft.com/office/drawing/2014/main" id="{7B19F0CC-DDC6-4C05-BF88-07384757335D}"/>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a:extLst>
            <a:ext uri="{FF2B5EF4-FFF2-40B4-BE49-F238E27FC236}">
              <a16:creationId xmlns:a16="http://schemas.microsoft.com/office/drawing/2014/main" id="{87A205E1-D8C3-455A-86AA-E153771BBA3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a:extLst>
            <a:ext uri="{FF2B5EF4-FFF2-40B4-BE49-F238E27FC236}">
              <a16:creationId xmlns:a16="http://schemas.microsoft.com/office/drawing/2014/main" id="{B03B951B-75A9-463D-90E5-DF2582337E9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a:extLst>
            <a:ext uri="{FF2B5EF4-FFF2-40B4-BE49-F238E27FC236}">
              <a16:creationId xmlns:a16="http://schemas.microsoft.com/office/drawing/2014/main" id="{F9E69385-2E96-47EA-A76A-06AB9E4A775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a:extLst>
            <a:ext uri="{FF2B5EF4-FFF2-40B4-BE49-F238E27FC236}">
              <a16:creationId xmlns:a16="http://schemas.microsoft.com/office/drawing/2014/main" id="{6ADFA8AD-F14D-42BA-9D87-8C2EC141A117}"/>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id="{1DE4856D-DC07-4B6E-A3B4-A76D9402F5F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a:extLst>
            <a:ext uri="{FF2B5EF4-FFF2-40B4-BE49-F238E27FC236}">
              <a16:creationId xmlns:a16="http://schemas.microsoft.com/office/drawing/2014/main" id="{2197DFC3-1445-4223-9B04-28AABDBFA03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id="{DBE1AE34-20B0-48C1-A6A0-394FF55ADEDE}"/>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a:extLst>
            <a:ext uri="{FF2B5EF4-FFF2-40B4-BE49-F238E27FC236}">
              <a16:creationId xmlns:a16="http://schemas.microsoft.com/office/drawing/2014/main" id="{0741DD24-75AF-4E71-A751-56B85B2D1E2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定員適正化計画の推進や元々の給与水準が低いこと、一部事務組合において</a:t>
          </a:r>
          <a:r>
            <a:rPr lang="ja-JP" altLang="en-US" sz="1100" b="0" i="0" baseline="0">
              <a:solidFill>
                <a:schemeClr val="dk1"/>
              </a:solidFill>
              <a:effectLst/>
              <a:latin typeface="+mn-lt"/>
              <a:ea typeface="+mn-ea"/>
              <a:cs typeface="+mn-cs"/>
            </a:rPr>
            <a:t>消防等</a:t>
          </a:r>
          <a:r>
            <a:rPr lang="ja-JP" altLang="ja-JP" sz="1100" b="0" i="0" baseline="0">
              <a:solidFill>
                <a:schemeClr val="dk1"/>
              </a:solidFill>
              <a:effectLst/>
              <a:latin typeface="+mn-lt"/>
              <a:ea typeface="+mn-ea"/>
              <a:cs typeface="+mn-cs"/>
            </a:rPr>
            <a:t>を行っているため類似団体よりもやや低水準で推移している。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473C67E7-C87D-45FA-B628-A4FA0C9D7173}"/>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id="{D5408071-F515-4CF0-B909-B273AD1BA668}"/>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a:extLst>
            <a:ext uri="{FF2B5EF4-FFF2-40B4-BE49-F238E27FC236}">
              <a16:creationId xmlns:a16="http://schemas.microsoft.com/office/drawing/2014/main" id="{D1F9ECF9-BE64-48FA-B5A5-0AB16048B86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a:extLst>
            <a:ext uri="{FF2B5EF4-FFF2-40B4-BE49-F238E27FC236}">
              <a16:creationId xmlns:a16="http://schemas.microsoft.com/office/drawing/2014/main" id="{1E9A7BCC-9E89-42B5-868F-0B0AF7BA0829}"/>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a:extLst>
            <a:ext uri="{FF2B5EF4-FFF2-40B4-BE49-F238E27FC236}">
              <a16:creationId xmlns:a16="http://schemas.microsoft.com/office/drawing/2014/main" id="{F82C10CB-ADF8-40A3-A0AE-C7FB9554DC1A}"/>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a:extLst>
            <a:ext uri="{FF2B5EF4-FFF2-40B4-BE49-F238E27FC236}">
              <a16:creationId xmlns:a16="http://schemas.microsoft.com/office/drawing/2014/main" id="{C76C935C-7544-4AED-A1AE-1A529BC4CF0F}"/>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a:extLst>
            <a:ext uri="{FF2B5EF4-FFF2-40B4-BE49-F238E27FC236}">
              <a16:creationId xmlns:a16="http://schemas.microsoft.com/office/drawing/2014/main" id="{C54DD345-E0FD-4724-95CE-141BE313109E}"/>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a:extLst>
            <a:ext uri="{FF2B5EF4-FFF2-40B4-BE49-F238E27FC236}">
              <a16:creationId xmlns:a16="http://schemas.microsoft.com/office/drawing/2014/main" id="{210807A9-1C56-4B96-B3C2-F1A5560F7EA2}"/>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a:extLst>
            <a:ext uri="{FF2B5EF4-FFF2-40B4-BE49-F238E27FC236}">
              <a16:creationId xmlns:a16="http://schemas.microsoft.com/office/drawing/2014/main" id="{C0170E21-3BFD-435E-A81B-24118BD3525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a:extLst>
            <a:ext uri="{FF2B5EF4-FFF2-40B4-BE49-F238E27FC236}">
              <a16:creationId xmlns:a16="http://schemas.microsoft.com/office/drawing/2014/main" id="{4C86767B-EDAB-4BD8-B14D-7B86217EE8C6}"/>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a:extLst>
            <a:ext uri="{FF2B5EF4-FFF2-40B4-BE49-F238E27FC236}">
              <a16:creationId xmlns:a16="http://schemas.microsoft.com/office/drawing/2014/main" id="{808845DE-9264-4B5B-A6E7-B9BFF7D53682}"/>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a:extLst>
            <a:ext uri="{FF2B5EF4-FFF2-40B4-BE49-F238E27FC236}">
              <a16:creationId xmlns:a16="http://schemas.microsoft.com/office/drawing/2014/main" id="{79A0DE2A-30C6-40E7-ABB2-423827AB1DBA}"/>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a:extLst>
            <a:ext uri="{FF2B5EF4-FFF2-40B4-BE49-F238E27FC236}">
              <a16:creationId xmlns:a16="http://schemas.microsoft.com/office/drawing/2014/main" id="{D83AB7EA-1FA1-428E-9AA4-3F65707A0B63}"/>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a:extLst>
            <a:ext uri="{FF2B5EF4-FFF2-40B4-BE49-F238E27FC236}">
              <a16:creationId xmlns:a16="http://schemas.microsoft.com/office/drawing/2014/main" id="{75AD8F30-8C55-453E-A62C-5F3C8727A535}"/>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a:extLst>
            <a:ext uri="{FF2B5EF4-FFF2-40B4-BE49-F238E27FC236}">
              <a16:creationId xmlns:a16="http://schemas.microsoft.com/office/drawing/2014/main" id="{2E7D46E9-5297-4CCD-B1C7-141CB665AE56}"/>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a:extLst>
            <a:ext uri="{FF2B5EF4-FFF2-40B4-BE49-F238E27FC236}">
              <a16:creationId xmlns:a16="http://schemas.microsoft.com/office/drawing/2014/main" id="{0433B88E-5231-4025-AA8B-852DFEBD767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a:extLst>
            <a:ext uri="{FF2B5EF4-FFF2-40B4-BE49-F238E27FC236}">
              <a16:creationId xmlns:a16="http://schemas.microsoft.com/office/drawing/2014/main" id="{19E70EB4-39E5-4805-BCC4-FC77BF8E3897}"/>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a:extLst>
            <a:ext uri="{FF2B5EF4-FFF2-40B4-BE49-F238E27FC236}">
              <a16:creationId xmlns:a16="http://schemas.microsoft.com/office/drawing/2014/main" id="{767F3156-E1CB-439E-BC15-BDCC6ABBE24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a:extLst>
            <a:ext uri="{FF2B5EF4-FFF2-40B4-BE49-F238E27FC236}">
              <a16:creationId xmlns:a16="http://schemas.microsoft.com/office/drawing/2014/main" id="{36EB6922-44ED-4C56-8E4F-8881F3E1FE31}"/>
            </a:ext>
          </a:extLst>
        </xdr:cNvPr>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a:extLst>
            <a:ext uri="{FF2B5EF4-FFF2-40B4-BE49-F238E27FC236}">
              <a16:creationId xmlns:a16="http://schemas.microsoft.com/office/drawing/2014/main" id="{FFDB5680-D34F-43DF-8337-FD970233FA81}"/>
            </a:ext>
          </a:extLst>
        </xdr:cNvPr>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a:extLst>
            <a:ext uri="{FF2B5EF4-FFF2-40B4-BE49-F238E27FC236}">
              <a16:creationId xmlns:a16="http://schemas.microsoft.com/office/drawing/2014/main" id="{74583133-1621-449F-9B50-818E3643BDAA}"/>
            </a:ext>
          </a:extLst>
        </xdr:cNvPr>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a:extLst>
            <a:ext uri="{FF2B5EF4-FFF2-40B4-BE49-F238E27FC236}">
              <a16:creationId xmlns:a16="http://schemas.microsoft.com/office/drawing/2014/main" id="{DBBCED8B-15E5-4CE8-9973-D94BCD8B2F46}"/>
            </a:ext>
          </a:extLst>
        </xdr:cNvPr>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a:extLst>
            <a:ext uri="{FF2B5EF4-FFF2-40B4-BE49-F238E27FC236}">
              <a16:creationId xmlns:a16="http://schemas.microsoft.com/office/drawing/2014/main" id="{4FDAD10E-B612-4F74-BF04-B4726F3326CE}"/>
            </a:ext>
          </a:extLst>
        </xdr:cNvPr>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121557</xdr:rowOff>
    </xdr:to>
    <xdr:cxnSp macro="">
      <xdr:nvCxnSpPr>
        <xdr:cNvPr id="67" name="直線コネクタ 66">
          <a:extLst>
            <a:ext uri="{FF2B5EF4-FFF2-40B4-BE49-F238E27FC236}">
              <a16:creationId xmlns:a16="http://schemas.microsoft.com/office/drawing/2014/main" id="{F34AD36C-BFE0-4610-BE3E-418741CB97F5}"/>
            </a:ext>
          </a:extLst>
        </xdr:cNvPr>
        <xdr:cNvCxnSpPr/>
      </xdr:nvCxnSpPr>
      <xdr:spPr>
        <a:xfrm flipV="1">
          <a:off x="3987800" y="6282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a:extLst>
            <a:ext uri="{FF2B5EF4-FFF2-40B4-BE49-F238E27FC236}">
              <a16:creationId xmlns:a16="http://schemas.microsoft.com/office/drawing/2014/main" id="{DB64C8EB-6F7E-4220-B2A4-1D7883A907A6}"/>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a:extLst>
            <a:ext uri="{FF2B5EF4-FFF2-40B4-BE49-F238E27FC236}">
              <a16:creationId xmlns:a16="http://schemas.microsoft.com/office/drawing/2014/main" id="{A432D64B-A569-4B19-9367-2BB007C94A54}"/>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121557</xdr:rowOff>
    </xdr:from>
    <xdr:to>
      <xdr:col>5</xdr:col>
      <xdr:colOff>549275</xdr:colOff>
      <xdr:row>36</xdr:row>
      <xdr:rowOff>143328</xdr:rowOff>
    </xdr:to>
    <xdr:cxnSp macro="">
      <xdr:nvCxnSpPr>
        <xdr:cNvPr id="70" name="直線コネクタ 69">
          <a:extLst>
            <a:ext uri="{FF2B5EF4-FFF2-40B4-BE49-F238E27FC236}">
              <a16:creationId xmlns:a16="http://schemas.microsoft.com/office/drawing/2014/main" id="{6BF9D160-FDE2-4118-94ED-8D13BC32A2A6}"/>
            </a:ext>
          </a:extLst>
        </xdr:cNvPr>
        <xdr:cNvCxnSpPr/>
      </xdr:nvCxnSpPr>
      <xdr:spPr>
        <a:xfrm flipV="1">
          <a:off x="3098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a:extLst>
            <a:ext uri="{FF2B5EF4-FFF2-40B4-BE49-F238E27FC236}">
              <a16:creationId xmlns:a16="http://schemas.microsoft.com/office/drawing/2014/main" id="{E996366E-8321-49B1-B4A5-D475E0490C2E}"/>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149877</xdr:rowOff>
    </xdr:from>
    <xdr:ext cx="736600" cy="259045"/>
    <xdr:sp macro="" textlink="">
      <xdr:nvSpPr>
        <xdr:cNvPr id="72" name="テキスト ボックス 71">
          <a:extLst>
            <a:ext uri="{FF2B5EF4-FFF2-40B4-BE49-F238E27FC236}">
              <a16:creationId xmlns:a16="http://schemas.microsoft.com/office/drawing/2014/main" id="{CC3C8168-5731-4DBC-9A91-B1D22E3E4D5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75293</xdr:rowOff>
    </xdr:from>
    <xdr:to>
      <xdr:col>4</xdr:col>
      <xdr:colOff>346075</xdr:colOff>
      <xdr:row>36</xdr:row>
      <xdr:rowOff>143328</xdr:rowOff>
    </xdr:to>
    <xdr:cxnSp macro="">
      <xdr:nvCxnSpPr>
        <xdr:cNvPr id="73" name="直線コネクタ 72">
          <a:extLst>
            <a:ext uri="{FF2B5EF4-FFF2-40B4-BE49-F238E27FC236}">
              <a16:creationId xmlns:a16="http://schemas.microsoft.com/office/drawing/2014/main" id="{3B067BDD-DAE3-446A-9EDA-6FAF79E13065}"/>
            </a:ext>
          </a:extLst>
        </xdr:cNvPr>
        <xdr:cNvCxnSpPr/>
      </xdr:nvCxnSpPr>
      <xdr:spPr>
        <a:xfrm>
          <a:off x="2209800" y="60760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a:extLst>
            <a:ext uri="{FF2B5EF4-FFF2-40B4-BE49-F238E27FC236}">
              <a16:creationId xmlns:a16="http://schemas.microsoft.com/office/drawing/2014/main" id="{A1BED72A-1AD4-4FF5-ACF2-DE28CE200AFB}"/>
            </a:ext>
          </a:extLst>
        </xdr:cNvPr>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21970</xdr:rowOff>
    </xdr:from>
    <xdr:ext cx="762000" cy="259045"/>
    <xdr:sp macro="" textlink="">
      <xdr:nvSpPr>
        <xdr:cNvPr id="75" name="テキスト ボックス 74">
          <a:extLst>
            <a:ext uri="{FF2B5EF4-FFF2-40B4-BE49-F238E27FC236}">
              <a16:creationId xmlns:a16="http://schemas.microsoft.com/office/drawing/2014/main" id="{B9DD1255-D0B6-4A74-AE19-FCE1BB49BEFF}"/>
            </a:ext>
          </a:extLst>
        </xdr:cNvPr>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75293</xdr:rowOff>
    </xdr:from>
    <xdr:to>
      <xdr:col>3</xdr:col>
      <xdr:colOff>142875</xdr:colOff>
      <xdr:row>36</xdr:row>
      <xdr:rowOff>110672</xdr:rowOff>
    </xdr:to>
    <xdr:cxnSp macro="">
      <xdr:nvCxnSpPr>
        <xdr:cNvPr id="76" name="直線コネクタ 75">
          <a:extLst>
            <a:ext uri="{FF2B5EF4-FFF2-40B4-BE49-F238E27FC236}">
              <a16:creationId xmlns:a16="http://schemas.microsoft.com/office/drawing/2014/main" id="{B5005705-45C2-49BC-8CD1-E3BCA1F974FD}"/>
            </a:ext>
          </a:extLst>
        </xdr:cNvPr>
        <xdr:cNvCxnSpPr/>
      </xdr:nvCxnSpPr>
      <xdr:spPr>
        <a:xfrm flipV="1">
          <a:off x="1320800" y="6076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a:extLst>
            <a:ext uri="{FF2B5EF4-FFF2-40B4-BE49-F238E27FC236}">
              <a16:creationId xmlns:a16="http://schemas.microsoft.com/office/drawing/2014/main" id="{A579F165-C4CA-4D1E-A6E0-C796D9D153D4}"/>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113591</xdr:rowOff>
    </xdr:from>
    <xdr:ext cx="762000" cy="259045"/>
    <xdr:sp macro="" textlink="">
      <xdr:nvSpPr>
        <xdr:cNvPr id="78" name="テキスト ボックス 77">
          <a:extLst>
            <a:ext uri="{FF2B5EF4-FFF2-40B4-BE49-F238E27FC236}">
              <a16:creationId xmlns:a16="http://schemas.microsoft.com/office/drawing/2014/main" id="{60C6905B-B049-4811-B46D-C3F8E2EC2EAC}"/>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a:extLst>
            <a:ext uri="{FF2B5EF4-FFF2-40B4-BE49-F238E27FC236}">
              <a16:creationId xmlns:a16="http://schemas.microsoft.com/office/drawing/2014/main" id="{FCF20223-196E-4FAA-ACB3-695337019522}"/>
            </a:ext>
          </a:extLst>
        </xdr:cNvPr>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116312</xdr:rowOff>
    </xdr:from>
    <xdr:ext cx="762000" cy="259045"/>
    <xdr:sp macro="" textlink="">
      <xdr:nvSpPr>
        <xdr:cNvPr id="80" name="テキスト ボックス 79">
          <a:extLst>
            <a:ext uri="{FF2B5EF4-FFF2-40B4-BE49-F238E27FC236}">
              <a16:creationId xmlns:a16="http://schemas.microsoft.com/office/drawing/2014/main" id="{640B1133-C6B0-4011-B096-80158F7875BB}"/>
            </a:ext>
          </a:extLst>
        </xdr:cNvPr>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6188311D-054A-4F2C-AD7D-6291EF2AB1D3}"/>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B18C52D-FDF1-4088-B1AB-283B23C0FF3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3716D09A-D9A3-428D-A49B-E7D3E3B3ABB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99EB238-BD04-472C-BAEC-9A6455F4F57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B4232FC5-C0C8-449D-8075-B445D40814C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a:extLst>
            <a:ext uri="{FF2B5EF4-FFF2-40B4-BE49-F238E27FC236}">
              <a16:creationId xmlns:a16="http://schemas.microsoft.com/office/drawing/2014/main" id="{4D568C2F-67D1-415B-9A44-097A58AFD3D3}"/>
            </a:ext>
          </a:extLst>
        </xdr:cNvPr>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31949</xdr:rowOff>
    </xdr:from>
    <xdr:ext cx="762000" cy="259045"/>
    <xdr:sp macro="" textlink="">
      <xdr:nvSpPr>
        <xdr:cNvPr id="87" name="人件費該当値テキスト">
          <a:extLst>
            <a:ext uri="{FF2B5EF4-FFF2-40B4-BE49-F238E27FC236}">
              <a16:creationId xmlns:a16="http://schemas.microsoft.com/office/drawing/2014/main" id="{7229548B-F2A1-4B17-8EE6-E2A58A7855B9}"/>
            </a:ext>
          </a:extLst>
        </xdr:cNvPr>
        <xdr:cNvSpPr txBox="1"/>
      </xdr:nvSpPr>
      <xdr:spPr>
        <a:xfrm>
          <a:off x="4914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70757</xdr:rowOff>
    </xdr:from>
    <xdr:to>
      <xdr:col>5</xdr:col>
      <xdr:colOff>600075</xdr:colOff>
      <xdr:row>37</xdr:row>
      <xdr:rowOff>907</xdr:rowOff>
    </xdr:to>
    <xdr:sp macro="" textlink="">
      <xdr:nvSpPr>
        <xdr:cNvPr id="88" name="円/楕円 87">
          <a:extLst>
            <a:ext uri="{FF2B5EF4-FFF2-40B4-BE49-F238E27FC236}">
              <a16:creationId xmlns:a16="http://schemas.microsoft.com/office/drawing/2014/main" id="{D9A423C0-48E5-4E39-8619-1539B2A61C96}"/>
            </a:ext>
          </a:extLst>
        </xdr:cNvPr>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157134</xdr:rowOff>
    </xdr:from>
    <xdr:ext cx="736600" cy="259045"/>
    <xdr:sp macro="" textlink="">
      <xdr:nvSpPr>
        <xdr:cNvPr id="89" name="テキスト ボックス 88">
          <a:extLst>
            <a:ext uri="{FF2B5EF4-FFF2-40B4-BE49-F238E27FC236}">
              <a16:creationId xmlns:a16="http://schemas.microsoft.com/office/drawing/2014/main" id="{2563E11D-72D4-4B5D-8D3A-915C270A971F}"/>
            </a:ext>
          </a:extLst>
        </xdr:cNvPr>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90" name="円/楕円 89">
          <a:extLst>
            <a:ext uri="{FF2B5EF4-FFF2-40B4-BE49-F238E27FC236}">
              <a16:creationId xmlns:a16="http://schemas.microsoft.com/office/drawing/2014/main" id="{BDB14A92-F88D-41A2-A1C9-51CD63002C7A}"/>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7455</xdr:rowOff>
    </xdr:from>
    <xdr:ext cx="762000" cy="259045"/>
    <xdr:sp macro="" textlink="">
      <xdr:nvSpPr>
        <xdr:cNvPr id="91" name="テキスト ボックス 90">
          <a:extLst>
            <a:ext uri="{FF2B5EF4-FFF2-40B4-BE49-F238E27FC236}">
              <a16:creationId xmlns:a16="http://schemas.microsoft.com/office/drawing/2014/main" id="{FD048822-A33C-4B07-BB73-EBB04D2BB7E7}"/>
            </a:ext>
          </a:extLst>
        </xdr:cNvPr>
        <xdr:cNvSpPr txBox="1"/>
      </xdr:nvSpPr>
      <xdr:spPr>
        <a:xfrm>
          <a:off x="2717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2" name="円/楕円 91">
          <a:extLst>
            <a:ext uri="{FF2B5EF4-FFF2-40B4-BE49-F238E27FC236}">
              <a16:creationId xmlns:a16="http://schemas.microsoft.com/office/drawing/2014/main" id="{8A79CDE6-FC17-4BDC-ADDD-EAEB9A140CDD}"/>
            </a:ext>
          </a:extLst>
        </xdr:cNvPr>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136270</xdr:rowOff>
    </xdr:from>
    <xdr:ext cx="762000" cy="259045"/>
    <xdr:sp macro="" textlink="">
      <xdr:nvSpPr>
        <xdr:cNvPr id="93" name="テキスト ボックス 92">
          <a:extLst>
            <a:ext uri="{FF2B5EF4-FFF2-40B4-BE49-F238E27FC236}">
              <a16:creationId xmlns:a16="http://schemas.microsoft.com/office/drawing/2014/main" id="{46828809-0F53-4012-B729-9AEC16112D02}"/>
            </a:ext>
          </a:extLst>
        </xdr:cNvPr>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94" name="円/楕円 93">
          <a:extLst>
            <a:ext uri="{FF2B5EF4-FFF2-40B4-BE49-F238E27FC236}">
              <a16:creationId xmlns:a16="http://schemas.microsoft.com/office/drawing/2014/main" id="{9C0710EA-EE68-4B83-80D8-C477AFFA7E24}"/>
            </a:ext>
          </a:extLst>
        </xdr:cNvPr>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199</xdr:rowOff>
    </xdr:from>
    <xdr:ext cx="762000" cy="259045"/>
    <xdr:sp macro="" textlink="">
      <xdr:nvSpPr>
        <xdr:cNvPr id="95" name="テキスト ボックス 94">
          <a:extLst>
            <a:ext uri="{FF2B5EF4-FFF2-40B4-BE49-F238E27FC236}">
              <a16:creationId xmlns:a16="http://schemas.microsoft.com/office/drawing/2014/main" id="{91C5D927-03A6-4F5B-A4E1-7C7FA998CFE7}"/>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a:extLst>
            <a:ext uri="{FF2B5EF4-FFF2-40B4-BE49-F238E27FC236}">
              <a16:creationId xmlns:a16="http://schemas.microsoft.com/office/drawing/2014/main" id="{9004DE70-0B9C-4F7B-AEAD-D4574A507AC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a:extLst>
            <a:ext uri="{FF2B5EF4-FFF2-40B4-BE49-F238E27FC236}">
              <a16:creationId xmlns:a16="http://schemas.microsoft.com/office/drawing/2014/main" id="{487CD2CF-D238-4D4D-B5B2-5654BEAE8AB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a:extLst>
            <a:ext uri="{FF2B5EF4-FFF2-40B4-BE49-F238E27FC236}">
              <a16:creationId xmlns:a16="http://schemas.microsoft.com/office/drawing/2014/main" id="{C9973482-3CA5-4026-A137-F6EB6EF76229}"/>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a:extLst>
            <a:ext uri="{FF2B5EF4-FFF2-40B4-BE49-F238E27FC236}">
              <a16:creationId xmlns:a16="http://schemas.microsoft.com/office/drawing/2014/main" id="{9F0E4D3B-6619-4946-8DED-D5214A3A514E}"/>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a:extLst>
            <a:ext uri="{FF2B5EF4-FFF2-40B4-BE49-F238E27FC236}">
              <a16:creationId xmlns:a16="http://schemas.microsoft.com/office/drawing/2014/main" id="{AA014E85-9A8E-442B-88EE-86B19C280C3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a:extLst>
            <a:ext uri="{FF2B5EF4-FFF2-40B4-BE49-F238E27FC236}">
              <a16:creationId xmlns:a16="http://schemas.microsoft.com/office/drawing/2014/main" id="{58C1E572-B46B-4694-8D02-1B7379E7450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a:extLst>
            <a:ext uri="{FF2B5EF4-FFF2-40B4-BE49-F238E27FC236}">
              <a16:creationId xmlns:a16="http://schemas.microsoft.com/office/drawing/2014/main" id="{61CEA635-1A31-49C4-A94D-CB5C56C56E52}"/>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a:extLst>
            <a:ext uri="{FF2B5EF4-FFF2-40B4-BE49-F238E27FC236}">
              <a16:creationId xmlns:a16="http://schemas.microsoft.com/office/drawing/2014/main" id="{C2078889-F705-48F0-972B-EA5360053C9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a:extLst>
            <a:ext uri="{FF2B5EF4-FFF2-40B4-BE49-F238E27FC236}">
              <a16:creationId xmlns:a16="http://schemas.microsoft.com/office/drawing/2014/main" id="{B0A27BD8-3E75-49AC-B6D4-D15461E6536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a:extLst>
            <a:ext uri="{FF2B5EF4-FFF2-40B4-BE49-F238E27FC236}">
              <a16:creationId xmlns:a16="http://schemas.microsoft.com/office/drawing/2014/main" id="{42371644-60D0-4F6A-9062-FF841BD390D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a:extLst>
            <a:ext uri="{FF2B5EF4-FFF2-40B4-BE49-F238E27FC236}">
              <a16:creationId xmlns:a16="http://schemas.microsoft.com/office/drawing/2014/main" id="{EAF3D8D8-D2E1-4210-9FF3-4C61C5148F7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en-US" altLang="ja-JP" sz="1100" b="0" i="0" baseline="0">
            <a:solidFill>
              <a:schemeClr val="dk1"/>
            </a:solidFill>
            <a:effectLst/>
            <a:latin typeface="+mn-lt"/>
            <a:ea typeface="+mn-ea"/>
            <a:cs typeface="+mn-cs"/>
          </a:endParaRPr>
        </a:p>
        <a:p>
          <a:pPr rtl="0">
            <a:lnSpc>
              <a:spcPts val="1300"/>
            </a:lnSpc>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類似団体と比べ市有施設を多く抱えているため、例年高い値で推移している。今後、各施設等の民間委託化を進め、物件費の減少に努めていくところである。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a:extLst>
            <a:ext uri="{FF2B5EF4-FFF2-40B4-BE49-F238E27FC236}">
              <a16:creationId xmlns:a16="http://schemas.microsoft.com/office/drawing/2014/main" id="{1152309D-F055-4B74-9035-E77ECAF457A8}"/>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a:extLst>
            <a:ext uri="{FF2B5EF4-FFF2-40B4-BE49-F238E27FC236}">
              <a16:creationId xmlns:a16="http://schemas.microsoft.com/office/drawing/2014/main" id="{6A46B426-C454-4BB1-AE87-19C17141751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a:extLst>
            <a:ext uri="{FF2B5EF4-FFF2-40B4-BE49-F238E27FC236}">
              <a16:creationId xmlns:a16="http://schemas.microsoft.com/office/drawing/2014/main" id="{61861802-65DC-4AE4-8A05-F8DC6EB27A6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a:extLst>
            <a:ext uri="{FF2B5EF4-FFF2-40B4-BE49-F238E27FC236}">
              <a16:creationId xmlns:a16="http://schemas.microsoft.com/office/drawing/2014/main" id="{2C684CD0-119E-443B-883E-9D8B8CCAC47C}"/>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a:extLst>
            <a:ext uri="{FF2B5EF4-FFF2-40B4-BE49-F238E27FC236}">
              <a16:creationId xmlns:a16="http://schemas.microsoft.com/office/drawing/2014/main" id="{A2B02376-23F4-4A35-8960-FB4939AF1782}"/>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a:extLst>
            <a:ext uri="{FF2B5EF4-FFF2-40B4-BE49-F238E27FC236}">
              <a16:creationId xmlns:a16="http://schemas.microsoft.com/office/drawing/2014/main" id="{BFD9675B-6444-4977-AA9A-F29FDF41C4DE}"/>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a:extLst>
            <a:ext uri="{FF2B5EF4-FFF2-40B4-BE49-F238E27FC236}">
              <a16:creationId xmlns:a16="http://schemas.microsoft.com/office/drawing/2014/main" id="{A04D5C5D-0357-4C0F-9C26-FC2EAB73738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a:extLst>
            <a:ext uri="{FF2B5EF4-FFF2-40B4-BE49-F238E27FC236}">
              <a16:creationId xmlns:a16="http://schemas.microsoft.com/office/drawing/2014/main" id="{FDB35CB9-B944-4258-9E2B-073D30391FED}"/>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a:extLst>
            <a:ext uri="{FF2B5EF4-FFF2-40B4-BE49-F238E27FC236}">
              <a16:creationId xmlns:a16="http://schemas.microsoft.com/office/drawing/2014/main" id="{1F5C5E6D-CF01-465A-BFF6-9944CD935813}"/>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a:extLst>
            <a:ext uri="{FF2B5EF4-FFF2-40B4-BE49-F238E27FC236}">
              <a16:creationId xmlns:a16="http://schemas.microsoft.com/office/drawing/2014/main" id="{5F792A1B-E6D7-4BBF-A951-2AEFD54266F8}"/>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a:extLst>
            <a:ext uri="{FF2B5EF4-FFF2-40B4-BE49-F238E27FC236}">
              <a16:creationId xmlns:a16="http://schemas.microsoft.com/office/drawing/2014/main" id="{F5A49031-5355-41DD-B91A-025A95010331}"/>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a:extLst>
            <a:ext uri="{FF2B5EF4-FFF2-40B4-BE49-F238E27FC236}">
              <a16:creationId xmlns:a16="http://schemas.microsoft.com/office/drawing/2014/main" id="{7D98B137-CB1F-43B6-BDB6-9555E758345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a:extLst>
            <a:ext uri="{FF2B5EF4-FFF2-40B4-BE49-F238E27FC236}">
              <a16:creationId xmlns:a16="http://schemas.microsoft.com/office/drawing/2014/main" id="{C81B0DD8-7D2C-44E5-9A54-22BE528633D2}"/>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a:extLst>
            <a:ext uri="{FF2B5EF4-FFF2-40B4-BE49-F238E27FC236}">
              <a16:creationId xmlns:a16="http://schemas.microsoft.com/office/drawing/2014/main" id="{855CF6AB-152C-4C86-BBFC-A84C5C61F1B3}"/>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a:extLst>
            <a:ext uri="{FF2B5EF4-FFF2-40B4-BE49-F238E27FC236}">
              <a16:creationId xmlns:a16="http://schemas.microsoft.com/office/drawing/2014/main" id="{996A0F35-63D5-4E1F-9C2E-F5C4FB9A756A}"/>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a:extLst>
            <a:ext uri="{FF2B5EF4-FFF2-40B4-BE49-F238E27FC236}">
              <a16:creationId xmlns:a16="http://schemas.microsoft.com/office/drawing/2014/main" id="{DF59E6AE-5920-4E9A-8ACA-84C16422886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a:extLst>
            <a:ext uri="{FF2B5EF4-FFF2-40B4-BE49-F238E27FC236}">
              <a16:creationId xmlns:a16="http://schemas.microsoft.com/office/drawing/2014/main" id="{F84A9B58-9F1C-401A-AA74-1BF17AA55C69}"/>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a:extLst>
            <a:ext uri="{FF2B5EF4-FFF2-40B4-BE49-F238E27FC236}">
              <a16:creationId xmlns:a16="http://schemas.microsoft.com/office/drawing/2014/main" id="{976B30D8-FA93-4A1D-9174-7182BDC9173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a:extLst>
            <a:ext uri="{FF2B5EF4-FFF2-40B4-BE49-F238E27FC236}">
              <a16:creationId xmlns:a16="http://schemas.microsoft.com/office/drawing/2014/main" id="{3F2ADF0A-6096-43B9-91DB-4E2F34B965B4}"/>
            </a:ext>
          </a:extLst>
        </xdr:cNvPr>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a:extLst>
            <a:ext uri="{FF2B5EF4-FFF2-40B4-BE49-F238E27FC236}">
              <a16:creationId xmlns:a16="http://schemas.microsoft.com/office/drawing/2014/main" id="{5EA4299D-68B6-4152-A73B-32DAD736E248}"/>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a:extLst>
            <a:ext uri="{FF2B5EF4-FFF2-40B4-BE49-F238E27FC236}">
              <a16:creationId xmlns:a16="http://schemas.microsoft.com/office/drawing/2014/main" id="{E20841A5-BFB7-42BF-93E6-28078DE420C8}"/>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a:extLst>
            <a:ext uri="{FF2B5EF4-FFF2-40B4-BE49-F238E27FC236}">
              <a16:creationId xmlns:a16="http://schemas.microsoft.com/office/drawing/2014/main" id="{38801CC6-7337-4062-A135-EDBD44974EBB}"/>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a:extLst>
            <a:ext uri="{FF2B5EF4-FFF2-40B4-BE49-F238E27FC236}">
              <a16:creationId xmlns:a16="http://schemas.microsoft.com/office/drawing/2014/main" id="{D11AE12C-557E-473C-8347-24D23CC1AF06}"/>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102507</xdr:rowOff>
    </xdr:to>
    <xdr:cxnSp macro="">
      <xdr:nvCxnSpPr>
        <xdr:cNvPr id="130" name="直線コネクタ 129">
          <a:extLst>
            <a:ext uri="{FF2B5EF4-FFF2-40B4-BE49-F238E27FC236}">
              <a16:creationId xmlns:a16="http://schemas.microsoft.com/office/drawing/2014/main" id="{EAE10C5D-9217-44CC-928B-C3F613A585BD}"/>
            </a:ext>
          </a:extLst>
        </xdr:cNvPr>
        <xdr:cNvCxnSpPr/>
      </xdr:nvCxnSpPr>
      <xdr:spPr>
        <a:xfrm>
          <a:off x="15671800" y="2973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a:extLst>
            <a:ext uri="{FF2B5EF4-FFF2-40B4-BE49-F238E27FC236}">
              <a16:creationId xmlns:a16="http://schemas.microsoft.com/office/drawing/2014/main" id="{E98BC1B4-ADBC-4387-8F2E-2CC7A5383702}"/>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a:extLst>
            <a:ext uri="{FF2B5EF4-FFF2-40B4-BE49-F238E27FC236}">
              <a16:creationId xmlns:a16="http://schemas.microsoft.com/office/drawing/2014/main" id="{A1CCC396-9E14-48AB-AA0A-2C4756A33D7E}"/>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58964</xdr:rowOff>
    </xdr:from>
    <xdr:to>
      <xdr:col>22</xdr:col>
      <xdr:colOff>565150</xdr:colOff>
      <xdr:row>17</xdr:row>
      <xdr:rowOff>102507</xdr:rowOff>
    </xdr:to>
    <xdr:cxnSp macro="">
      <xdr:nvCxnSpPr>
        <xdr:cNvPr id="133" name="直線コネクタ 132">
          <a:extLst>
            <a:ext uri="{FF2B5EF4-FFF2-40B4-BE49-F238E27FC236}">
              <a16:creationId xmlns:a16="http://schemas.microsoft.com/office/drawing/2014/main" id="{B22F37B8-348B-47B1-8297-07904E7A4AC5}"/>
            </a:ext>
          </a:extLst>
        </xdr:cNvPr>
        <xdr:cNvCxnSpPr/>
      </xdr:nvCxnSpPr>
      <xdr:spPr>
        <a:xfrm flipV="1">
          <a:off x="14782800" y="2973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a:extLst>
            <a:ext uri="{FF2B5EF4-FFF2-40B4-BE49-F238E27FC236}">
              <a16:creationId xmlns:a16="http://schemas.microsoft.com/office/drawing/2014/main" id="{89E646B9-C272-4EE4-9E0C-B04BF542D5B5}"/>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128106</xdr:rowOff>
    </xdr:from>
    <xdr:ext cx="736600" cy="259045"/>
    <xdr:sp macro="" textlink="">
      <xdr:nvSpPr>
        <xdr:cNvPr id="135" name="テキスト ボックス 134">
          <a:extLst>
            <a:ext uri="{FF2B5EF4-FFF2-40B4-BE49-F238E27FC236}">
              <a16:creationId xmlns:a16="http://schemas.microsoft.com/office/drawing/2014/main" id="{899F43C7-663C-4D66-BEFB-0D36A3515A9D}"/>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18</xdr:row>
      <xdr:rowOff>29029</xdr:rowOff>
    </xdr:to>
    <xdr:cxnSp macro="">
      <xdr:nvCxnSpPr>
        <xdr:cNvPr id="136" name="直線コネクタ 135">
          <a:extLst>
            <a:ext uri="{FF2B5EF4-FFF2-40B4-BE49-F238E27FC236}">
              <a16:creationId xmlns:a16="http://schemas.microsoft.com/office/drawing/2014/main" id="{CD217C9E-68C1-45E3-B943-7A116B96D1A2}"/>
            </a:ext>
          </a:extLst>
        </xdr:cNvPr>
        <xdr:cNvCxnSpPr/>
      </xdr:nvCxnSpPr>
      <xdr:spPr>
        <a:xfrm flipV="1">
          <a:off x="13893800" y="3017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a:extLst>
            <a:ext uri="{FF2B5EF4-FFF2-40B4-BE49-F238E27FC236}">
              <a16:creationId xmlns:a16="http://schemas.microsoft.com/office/drawing/2014/main" id="{470CC821-802E-455A-8B10-4C84C457D08D}"/>
            </a:ext>
          </a:extLst>
        </xdr:cNvPr>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62791</xdr:rowOff>
    </xdr:from>
    <xdr:ext cx="762000" cy="259045"/>
    <xdr:sp macro="" textlink="">
      <xdr:nvSpPr>
        <xdr:cNvPr id="138" name="テキスト ボックス 137">
          <a:extLst>
            <a:ext uri="{FF2B5EF4-FFF2-40B4-BE49-F238E27FC236}">
              <a16:creationId xmlns:a16="http://schemas.microsoft.com/office/drawing/2014/main" id="{45AD299C-51F7-4DDD-A1F9-6ED2135992E1}"/>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58964</xdr:rowOff>
    </xdr:from>
    <xdr:to>
      <xdr:col>20</xdr:col>
      <xdr:colOff>158750</xdr:colOff>
      <xdr:row>18</xdr:row>
      <xdr:rowOff>29029</xdr:rowOff>
    </xdr:to>
    <xdr:cxnSp macro="">
      <xdr:nvCxnSpPr>
        <xdr:cNvPr id="139" name="直線コネクタ 138">
          <a:extLst>
            <a:ext uri="{FF2B5EF4-FFF2-40B4-BE49-F238E27FC236}">
              <a16:creationId xmlns:a16="http://schemas.microsoft.com/office/drawing/2014/main" id="{900077EA-90F7-44E1-8242-CD74473F1718}"/>
            </a:ext>
          </a:extLst>
        </xdr:cNvPr>
        <xdr:cNvCxnSpPr/>
      </xdr:nvCxnSpPr>
      <xdr:spPr>
        <a:xfrm>
          <a:off x="13004800" y="2973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a:extLst>
            <a:ext uri="{FF2B5EF4-FFF2-40B4-BE49-F238E27FC236}">
              <a16:creationId xmlns:a16="http://schemas.microsoft.com/office/drawing/2014/main" id="{03564B80-0F4E-42B4-998C-1DD7B1CD2C9B}"/>
            </a:ext>
          </a:extLst>
        </xdr:cNvPr>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62791</xdr:rowOff>
    </xdr:from>
    <xdr:ext cx="762000" cy="259045"/>
    <xdr:sp macro="" textlink="">
      <xdr:nvSpPr>
        <xdr:cNvPr id="141" name="テキスト ボックス 140">
          <a:extLst>
            <a:ext uri="{FF2B5EF4-FFF2-40B4-BE49-F238E27FC236}">
              <a16:creationId xmlns:a16="http://schemas.microsoft.com/office/drawing/2014/main" id="{2161F0BA-2F47-4F5E-8438-740FCC5CCAC9}"/>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a:extLst>
            <a:ext uri="{FF2B5EF4-FFF2-40B4-BE49-F238E27FC236}">
              <a16:creationId xmlns:a16="http://schemas.microsoft.com/office/drawing/2014/main" id="{C2D7B6ED-2216-4E98-958B-9F38AD569323}"/>
            </a:ext>
          </a:extLst>
        </xdr:cNvPr>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84563</xdr:rowOff>
    </xdr:from>
    <xdr:ext cx="762000" cy="259045"/>
    <xdr:sp macro="" textlink="">
      <xdr:nvSpPr>
        <xdr:cNvPr id="143" name="テキスト ボックス 142">
          <a:extLst>
            <a:ext uri="{FF2B5EF4-FFF2-40B4-BE49-F238E27FC236}">
              <a16:creationId xmlns:a16="http://schemas.microsoft.com/office/drawing/2014/main" id="{5087A030-F161-4D32-AF27-A6758A87A04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BE1CF00-5E3B-4C58-B410-7D8E6E56B41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1A9B5C37-DE17-495C-8519-2D2088EDDC6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CD31550F-F071-4684-8703-87171105E8E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B91449AE-9745-494A-BDC6-C96526BFBEC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F0553D09-1CD4-41A6-A4D6-6E0FF6BAECF4}"/>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9" name="円/楕円 148">
          <a:extLst>
            <a:ext uri="{FF2B5EF4-FFF2-40B4-BE49-F238E27FC236}">
              <a16:creationId xmlns:a16="http://schemas.microsoft.com/office/drawing/2014/main" id="{DA64FABA-54AA-40DB-B49E-9C0283E49F12}"/>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23784</xdr:rowOff>
    </xdr:from>
    <xdr:ext cx="762000" cy="259045"/>
    <xdr:sp macro="" textlink="">
      <xdr:nvSpPr>
        <xdr:cNvPr id="150" name="物件費該当値テキスト">
          <a:extLst>
            <a:ext uri="{FF2B5EF4-FFF2-40B4-BE49-F238E27FC236}">
              <a16:creationId xmlns:a16="http://schemas.microsoft.com/office/drawing/2014/main" id="{5F4A58DD-B209-4C75-8527-CBA1939E0B22}"/>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1" name="円/楕円 150">
          <a:extLst>
            <a:ext uri="{FF2B5EF4-FFF2-40B4-BE49-F238E27FC236}">
              <a16:creationId xmlns:a16="http://schemas.microsoft.com/office/drawing/2014/main" id="{FE50E5CB-686F-4106-90E4-BE558F0259F6}"/>
            </a:ext>
          </a:extLst>
        </xdr:cNvPr>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94541</xdr:rowOff>
    </xdr:from>
    <xdr:ext cx="736600" cy="259045"/>
    <xdr:sp macro="" textlink="">
      <xdr:nvSpPr>
        <xdr:cNvPr id="152" name="テキスト ボックス 151">
          <a:extLst>
            <a:ext uri="{FF2B5EF4-FFF2-40B4-BE49-F238E27FC236}">
              <a16:creationId xmlns:a16="http://schemas.microsoft.com/office/drawing/2014/main" id="{A0040A17-9847-43C8-99D6-103F5E656D1C}"/>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3" name="円/楕円 152">
          <a:extLst>
            <a:ext uri="{FF2B5EF4-FFF2-40B4-BE49-F238E27FC236}">
              <a16:creationId xmlns:a16="http://schemas.microsoft.com/office/drawing/2014/main" id="{33899764-8851-4215-AAE7-1BB3CED1DAD2}"/>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138084</xdr:rowOff>
    </xdr:from>
    <xdr:ext cx="762000" cy="259045"/>
    <xdr:sp macro="" textlink="">
      <xdr:nvSpPr>
        <xdr:cNvPr id="154" name="テキスト ボックス 153">
          <a:extLst>
            <a:ext uri="{FF2B5EF4-FFF2-40B4-BE49-F238E27FC236}">
              <a16:creationId xmlns:a16="http://schemas.microsoft.com/office/drawing/2014/main" id="{ADAF35EE-F8D8-411D-B8E8-B415BD98E0CA}"/>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5" name="円/楕円 154">
          <a:extLst>
            <a:ext uri="{FF2B5EF4-FFF2-40B4-BE49-F238E27FC236}">
              <a16:creationId xmlns:a16="http://schemas.microsoft.com/office/drawing/2014/main" id="{4BA1F9EE-DBDC-4F14-ADD3-BB1CE589468A}"/>
            </a:ext>
          </a:extLst>
        </xdr:cNvPr>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18</xdr:row>
      <xdr:rowOff>64606</xdr:rowOff>
    </xdr:from>
    <xdr:ext cx="762000" cy="259045"/>
    <xdr:sp macro="" textlink="">
      <xdr:nvSpPr>
        <xdr:cNvPr id="156" name="テキスト ボックス 155">
          <a:extLst>
            <a:ext uri="{FF2B5EF4-FFF2-40B4-BE49-F238E27FC236}">
              <a16:creationId xmlns:a16="http://schemas.microsoft.com/office/drawing/2014/main" id="{43562BC1-1E3A-481E-9898-AE75FD2CCF57}"/>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8164</xdr:rowOff>
    </xdr:from>
    <xdr:to>
      <xdr:col>19</xdr:col>
      <xdr:colOff>6350</xdr:colOff>
      <xdr:row>17</xdr:row>
      <xdr:rowOff>109764</xdr:rowOff>
    </xdr:to>
    <xdr:sp macro="" textlink="">
      <xdr:nvSpPr>
        <xdr:cNvPr id="157" name="円/楕円 156">
          <a:extLst>
            <a:ext uri="{FF2B5EF4-FFF2-40B4-BE49-F238E27FC236}">
              <a16:creationId xmlns:a16="http://schemas.microsoft.com/office/drawing/2014/main" id="{5688758C-A606-43EF-B965-C67B5F4CEEF3}"/>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94541</xdr:rowOff>
    </xdr:from>
    <xdr:ext cx="762000" cy="259045"/>
    <xdr:sp macro="" textlink="">
      <xdr:nvSpPr>
        <xdr:cNvPr id="158" name="テキスト ボックス 157">
          <a:extLst>
            <a:ext uri="{FF2B5EF4-FFF2-40B4-BE49-F238E27FC236}">
              <a16:creationId xmlns:a16="http://schemas.microsoft.com/office/drawing/2014/main" id="{6347542E-ADD5-4B7B-B9CA-77820E8886DE}"/>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a:extLst>
            <a:ext uri="{FF2B5EF4-FFF2-40B4-BE49-F238E27FC236}">
              <a16:creationId xmlns:a16="http://schemas.microsoft.com/office/drawing/2014/main" id="{ADD9BDCE-880B-467A-BE23-6117AE1C035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a:extLst>
            <a:ext uri="{FF2B5EF4-FFF2-40B4-BE49-F238E27FC236}">
              <a16:creationId xmlns:a16="http://schemas.microsoft.com/office/drawing/2014/main" id="{3F256BE7-912A-43DC-95DE-9671CA1BF18B}"/>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a:extLst>
            <a:ext uri="{FF2B5EF4-FFF2-40B4-BE49-F238E27FC236}">
              <a16:creationId xmlns:a16="http://schemas.microsoft.com/office/drawing/2014/main" id="{7C3D6771-DDAB-42F3-9090-AE154DAD36BA}"/>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a:extLst>
            <a:ext uri="{FF2B5EF4-FFF2-40B4-BE49-F238E27FC236}">
              <a16:creationId xmlns:a16="http://schemas.microsoft.com/office/drawing/2014/main" id="{2372B538-BEA0-4D13-AB18-AA5F818F1E55}"/>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a:extLst>
            <a:ext uri="{FF2B5EF4-FFF2-40B4-BE49-F238E27FC236}">
              <a16:creationId xmlns:a16="http://schemas.microsoft.com/office/drawing/2014/main" id="{BCD72F40-FE6E-4EA2-A6DE-7EAA20F3D6B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a:extLst>
            <a:ext uri="{FF2B5EF4-FFF2-40B4-BE49-F238E27FC236}">
              <a16:creationId xmlns:a16="http://schemas.microsoft.com/office/drawing/2014/main" id="{BF56B439-8AF8-4757-B495-52FB741024E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a:extLst>
            <a:ext uri="{FF2B5EF4-FFF2-40B4-BE49-F238E27FC236}">
              <a16:creationId xmlns:a16="http://schemas.microsoft.com/office/drawing/2014/main" id="{1EEB4384-5BE9-40E9-ADE3-0CC3697F2272}"/>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a:extLst>
            <a:ext uri="{FF2B5EF4-FFF2-40B4-BE49-F238E27FC236}">
              <a16:creationId xmlns:a16="http://schemas.microsoft.com/office/drawing/2014/main" id="{84390639-E1D1-4885-9107-A9F7E8E5F3B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a:extLst>
            <a:ext uri="{FF2B5EF4-FFF2-40B4-BE49-F238E27FC236}">
              <a16:creationId xmlns:a16="http://schemas.microsoft.com/office/drawing/2014/main" id="{C7791B59-8A7C-4C74-9D75-FB13AD7CC64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a:extLst>
            <a:ext uri="{FF2B5EF4-FFF2-40B4-BE49-F238E27FC236}">
              <a16:creationId xmlns:a16="http://schemas.microsoft.com/office/drawing/2014/main" id="{C5A66100-4BA4-4F62-B886-D70F489431C9}"/>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a:extLst>
            <a:ext uri="{FF2B5EF4-FFF2-40B4-BE49-F238E27FC236}">
              <a16:creationId xmlns:a16="http://schemas.microsoft.com/office/drawing/2014/main" id="{5B665DC6-C0E8-4ABB-AA79-33874E1EF896}"/>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年度決算において</a:t>
          </a:r>
          <a:r>
            <a:rPr lang="ja-JP" altLang="en-US" sz="1100" b="0" i="0" baseline="0">
              <a:solidFill>
                <a:schemeClr val="dk1"/>
              </a:solidFill>
              <a:effectLst/>
              <a:latin typeface="+mn-lt"/>
              <a:ea typeface="+mn-ea"/>
              <a:cs typeface="+mn-cs"/>
            </a:rPr>
            <a:t>県平均</a:t>
          </a:r>
          <a:r>
            <a:rPr lang="ja-JP" altLang="ja-JP" sz="1100" b="0" i="0" baseline="0">
              <a:solidFill>
                <a:schemeClr val="dk1"/>
              </a:solidFill>
              <a:effectLst/>
              <a:latin typeface="+mn-lt"/>
              <a:ea typeface="+mn-ea"/>
              <a:cs typeface="+mn-cs"/>
            </a:rPr>
            <a:t>に比べ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下回っているが年々少しずつ上昇している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主に</a:t>
          </a:r>
          <a:r>
            <a:rPr lang="ja-JP" altLang="ja-JP" sz="1100" b="0" i="0" baseline="0">
              <a:solidFill>
                <a:schemeClr val="dk1"/>
              </a:solidFill>
              <a:effectLst/>
              <a:latin typeface="+mn-lt"/>
              <a:ea typeface="+mn-ea"/>
              <a:cs typeface="+mn-cs"/>
            </a:rPr>
            <a:t>医療費等の増加が要因となって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今後も生活保護費の増加が予想されるため、資格審査の適正化等、財政を圧迫する上昇傾向に対応していきたい。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a:extLst>
            <a:ext uri="{FF2B5EF4-FFF2-40B4-BE49-F238E27FC236}">
              <a16:creationId xmlns:a16="http://schemas.microsoft.com/office/drawing/2014/main" id="{E6B04C84-06D7-41F7-8F44-A91E2100544F}"/>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a:extLst>
            <a:ext uri="{FF2B5EF4-FFF2-40B4-BE49-F238E27FC236}">
              <a16:creationId xmlns:a16="http://schemas.microsoft.com/office/drawing/2014/main" id="{C9012EEA-3173-47D3-AA87-C07A7346744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a:extLst>
            <a:ext uri="{FF2B5EF4-FFF2-40B4-BE49-F238E27FC236}">
              <a16:creationId xmlns:a16="http://schemas.microsoft.com/office/drawing/2014/main" id="{1E1F39B7-81C5-4546-81E7-7132BA4BADA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a:extLst>
            <a:ext uri="{FF2B5EF4-FFF2-40B4-BE49-F238E27FC236}">
              <a16:creationId xmlns:a16="http://schemas.microsoft.com/office/drawing/2014/main" id="{8F7CBFA5-BBFE-4EFE-A92D-0D0968E8A3B3}"/>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a:extLst>
            <a:ext uri="{FF2B5EF4-FFF2-40B4-BE49-F238E27FC236}">
              <a16:creationId xmlns:a16="http://schemas.microsoft.com/office/drawing/2014/main" id="{2D2C47CB-F67A-493C-A280-087E91CD253F}"/>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a:extLst>
            <a:ext uri="{FF2B5EF4-FFF2-40B4-BE49-F238E27FC236}">
              <a16:creationId xmlns:a16="http://schemas.microsoft.com/office/drawing/2014/main" id="{A86C444E-A7D4-42AE-80C5-885EAA7001B6}"/>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a:extLst>
            <a:ext uri="{FF2B5EF4-FFF2-40B4-BE49-F238E27FC236}">
              <a16:creationId xmlns:a16="http://schemas.microsoft.com/office/drawing/2014/main" id="{028E8668-DD14-43F8-BD5A-000CD0A3624F}"/>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a:extLst>
            <a:ext uri="{FF2B5EF4-FFF2-40B4-BE49-F238E27FC236}">
              <a16:creationId xmlns:a16="http://schemas.microsoft.com/office/drawing/2014/main" id="{83E25324-A2FB-4EAB-B5C5-D50701AE03A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a:extLst>
            <a:ext uri="{FF2B5EF4-FFF2-40B4-BE49-F238E27FC236}">
              <a16:creationId xmlns:a16="http://schemas.microsoft.com/office/drawing/2014/main" id="{35335C6A-BB35-4F6B-9C69-0FD8D51DD52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a:extLst>
            <a:ext uri="{FF2B5EF4-FFF2-40B4-BE49-F238E27FC236}">
              <a16:creationId xmlns:a16="http://schemas.microsoft.com/office/drawing/2014/main" id="{C82BD069-8F83-4429-A4F2-345D6895892E}"/>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a:extLst>
            <a:ext uri="{FF2B5EF4-FFF2-40B4-BE49-F238E27FC236}">
              <a16:creationId xmlns:a16="http://schemas.microsoft.com/office/drawing/2014/main" id="{E13735A1-1F11-4B83-8CF4-68B7FE43D15F}"/>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a:extLst>
            <a:ext uri="{FF2B5EF4-FFF2-40B4-BE49-F238E27FC236}">
              <a16:creationId xmlns:a16="http://schemas.microsoft.com/office/drawing/2014/main" id="{A304038E-9DE0-456D-BAC7-BF6F0B44086B}"/>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a:extLst>
            <a:ext uri="{FF2B5EF4-FFF2-40B4-BE49-F238E27FC236}">
              <a16:creationId xmlns:a16="http://schemas.microsoft.com/office/drawing/2014/main" id="{3BB381A2-1C44-4F08-BE9B-EC42FF78EEF1}"/>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a:extLst>
            <a:ext uri="{FF2B5EF4-FFF2-40B4-BE49-F238E27FC236}">
              <a16:creationId xmlns:a16="http://schemas.microsoft.com/office/drawing/2014/main" id="{03A1D07F-4BDA-4298-AB79-ECC61398DBB3}"/>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a:extLst>
            <a:ext uri="{FF2B5EF4-FFF2-40B4-BE49-F238E27FC236}">
              <a16:creationId xmlns:a16="http://schemas.microsoft.com/office/drawing/2014/main" id="{659D039D-5908-419A-8972-992FCB893D5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a:extLst>
            <a:ext uri="{FF2B5EF4-FFF2-40B4-BE49-F238E27FC236}">
              <a16:creationId xmlns:a16="http://schemas.microsoft.com/office/drawing/2014/main" id="{F5B93F4B-88BB-4633-A998-88F947430EC7}"/>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a:extLst>
            <a:ext uri="{FF2B5EF4-FFF2-40B4-BE49-F238E27FC236}">
              <a16:creationId xmlns:a16="http://schemas.microsoft.com/office/drawing/2014/main" id="{0C55AD68-0BCB-48EC-AA25-30678F4EBA8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a:extLst>
            <a:ext uri="{FF2B5EF4-FFF2-40B4-BE49-F238E27FC236}">
              <a16:creationId xmlns:a16="http://schemas.microsoft.com/office/drawing/2014/main" id="{6B35A5E8-D972-41C5-BBB0-86247271F9F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a:extLst>
            <a:ext uri="{FF2B5EF4-FFF2-40B4-BE49-F238E27FC236}">
              <a16:creationId xmlns:a16="http://schemas.microsoft.com/office/drawing/2014/main" id="{C4877ED7-E7DB-46A7-B078-F552FBE0BB15}"/>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a:extLst>
            <a:ext uri="{FF2B5EF4-FFF2-40B4-BE49-F238E27FC236}">
              <a16:creationId xmlns:a16="http://schemas.microsoft.com/office/drawing/2014/main" id="{E35E7DD2-BD06-4A92-A486-658CDE237EF8}"/>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a:extLst>
            <a:ext uri="{FF2B5EF4-FFF2-40B4-BE49-F238E27FC236}">
              <a16:creationId xmlns:a16="http://schemas.microsoft.com/office/drawing/2014/main" id="{6D3AECCB-EBD8-4E81-8CA9-A6CFE42BC853}"/>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a:extLst>
            <a:ext uri="{FF2B5EF4-FFF2-40B4-BE49-F238E27FC236}">
              <a16:creationId xmlns:a16="http://schemas.microsoft.com/office/drawing/2014/main" id="{09C13762-1236-46E2-A716-D7F11463D9DD}"/>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a:extLst>
            <a:ext uri="{FF2B5EF4-FFF2-40B4-BE49-F238E27FC236}">
              <a16:creationId xmlns:a16="http://schemas.microsoft.com/office/drawing/2014/main" id="{0AC1056F-35B9-4DF2-9788-AEA5197A7B49}"/>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57</xdr:row>
      <xdr:rowOff>4535</xdr:rowOff>
    </xdr:to>
    <xdr:cxnSp macro="">
      <xdr:nvCxnSpPr>
        <xdr:cNvPr id="193" name="直線コネクタ 192">
          <a:extLst>
            <a:ext uri="{FF2B5EF4-FFF2-40B4-BE49-F238E27FC236}">
              <a16:creationId xmlns:a16="http://schemas.microsoft.com/office/drawing/2014/main" id="{B9D55839-D056-47DA-87A1-63FF868D97D7}"/>
            </a:ext>
          </a:extLst>
        </xdr:cNvPr>
        <xdr:cNvCxnSpPr/>
      </xdr:nvCxnSpPr>
      <xdr:spPr>
        <a:xfrm>
          <a:off x="3987800" y="96955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a:extLst>
            <a:ext uri="{FF2B5EF4-FFF2-40B4-BE49-F238E27FC236}">
              <a16:creationId xmlns:a16="http://schemas.microsoft.com/office/drawing/2014/main" id="{5A64AF30-DAEA-4888-8CAC-647D0EC6275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a:extLst>
            <a:ext uri="{FF2B5EF4-FFF2-40B4-BE49-F238E27FC236}">
              <a16:creationId xmlns:a16="http://schemas.microsoft.com/office/drawing/2014/main" id="{8A5A386A-057D-4C8E-A591-CEB1684B43DE}"/>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151493</xdr:rowOff>
    </xdr:from>
    <xdr:to>
      <xdr:col>5</xdr:col>
      <xdr:colOff>549275</xdr:colOff>
      <xdr:row>56</xdr:row>
      <xdr:rowOff>94343</xdr:rowOff>
    </xdr:to>
    <xdr:cxnSp macro="">
      <xdr:nvCxnSpPr>
        <xdr:cNvPr id="196" name="直線コネクタ 195">
          <a:extLst>
            <a:ext uri="{FF2B5EF4-FFF2-40B4-BE49-F238E27FC236}">
              <a16:creationId xmlns:a16="http://schemas.microsoft.com/office/drawing/2014/main" id="{AFFAF71C-528B-4CB6-8ED6-0BEC56D0613B}"/>
            </a:ext>
          </a:extLst>
        </xdr:cNvPr>
        <xdr:cNvCxnSpPr/>
      </xdr:nvCxnSpPr>
      <xdr:spPr>
        <a:xfrm>
          <a:off x="3098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a:extLst>
            <a:ext uri="{FF2B5EF4-FFF2-40B4-BE49-F238E27FC236}">
              <a16:creationId xmlns:a16="http://schemas.microsoft.com/office/drawing/2014/main" id="{7909F9A8-38AF-43E2-9B7B-F635F9B12733}"/>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163484</xdr:rowOff>
    </xdr:from>
    <xdr:ext cx="736600" cy="259045"/>
    <xdr:sp macro="" textlink="">
      <xdr:nvSpPr>
        <xdr:cNvPr id="198" name="テキスト ボックス 197">
          <a:extLst>
            <a:ext uri="{FF2B5EF4-FFF2-40B4-BE49-F238E27FC236}">
              <a16:creationId xmlns:a16="http://schemas.microsoft.com/office/drawing/2014/main" id="{AB8E7507-F993-4A09-9BDC-048B5FD5BDF9}"/>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151493</xdr:rowOff>
    </xdr:to>
    <xdr:cxnSp macro="">
      <xdr:nvCxnSpPr>
        <xdr:cNvPr id="199" name="直線コネクタ 198">
          <a:extLst>
            <a:ext uri="{FF2B5EF4-FFF2-40B4-BE49-F238E27FC236}">
              <a16:creationId xmlns:a16="http://schemas.microsoft.com/office/drawing/2014/main" id="{DA20E753-2836-4E78-B897-40C25782A1D4}"/>
            </a:ext>
          </a:extLst>
        </xdr:cNvPr>
        <xdr:cNvCxnSpPr/>
      </xdr:nvCxnSpPr>
      <xdr:spPr>
        <a:xfrm>
          <a:off x="2209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a:extLst>
            <a:ext uri="{FF2B5EF4-FFF2-40B4-BE49-F238E27FC236}">
              <a16:creationId xmlns:a16="http://schemas.microsoft.com/office/drawing/2014/main" id="{2E830512-DFD3-44CA-BCC9-4247A7ABCD27}"/>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81842</xdr:rowOff>
    </xdr:from>
    <xdr:ext cx="762000" cy="259045"/>
    <xdr:sp macro="" textlink="">
      <xdr:nvSpPr>
        <xdr:cNvPr id="201" name="テキスト ボックス 200">
          <a:extLst>
            <a:ext uri="{FF2B5EF4-FFF2-40B4-BE49-F238E27FC236}">
              <a16:creationId xmlns:a16="http://schemas.microsoft.com/office/drawing/2014/main" id="{DE9743C2-80CD-43E5-8E65-D3B0BBE557FC}"/>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53522</xdr:rowOff>
    </xdr:to>
    <xdr:cxnSp macro="">
      <xdr:nvCxnSpPr>
        <xdr:cNvPr id="202" name="直線コネクタ 201">
          <a:extLst>
            <a:ext uri="{FF2B5EF4-FFF2-40B4-BE49-F238E27FC236}">
              <a16:creationId xmlns:a16="http://schemas.microsoft.com/office/drawing/2014/main" id="{7DAE62BF-9964-489A-ABC4-59356FB53AE8}"/>
            </a:ext>
          </a:extLst>
        </xdr:cNvPr>
        <xdr:cNvCxnSpPr/>
      </xdr:nvCxnSpPr>
      <xdr:spPr>
        <a:xfrm>
          <a:off x="1320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a:extLst>
            <a:ext uri="{FF2B5EF4-FFF2-40B4-BE49-F238E27FC236}">
              <a16:creationId xmlns:a16="http://schemas.microsoft.com/office/drawing/2014/main" id="{B8677DE3-1710-4C34-A629-2FB59C7A5149}"/>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16527</xdr:rowOff>
    </xdr:from>
    <xdr:ext cx="762000" cy="259045"/>
    <xdr:sp macro="" textlink="">
      <xdr:nvSpPr>
        <xdr:cNvPr id="204" name="テキスト ボックス 203">
          <a:extLst>
            <a:ext uri="{FF2B5EF4-FFF2-40B4-BE49-F238E27FC236}">
              <a16:creationId xmlns:a16="http://schemas.microsoft.com/office/drawing/2014/main" id="{7D425258-E911-4E6D-A4C8-4603897F5C62}"/>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a:extLst>
            <a:ext uri="{FF2B5EF4-FFF2-40B4-BE49-F238E27FC236}">
              <a16:creationId xmlns:a16="http://schemas.microsoft.com/office/drawing/2014/main" id="{2447D2EF-C734-4F64-B19C-8588676C495D}"/>
            </a:ext>
          </a:extLst>
        </xdr:cNvPr>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106334</xdr:rowOff>
    </xdr:from>
    <xdr:ext cx="762000" cy="259045"/>
    <xdr:sp macro="" textlink="">
      <xdr:nvSpPr>
        <xdr:cNvPr id="206" name="テキスト ボックス 205">
          <a:extLst>
            <a:ext uri="{FF2B5EF4-FFF2-40B4-BE49-F238E27FC236}">
              <a16:creationId xmlns:a16="http://schemas.microsoft.com/office/drawing/2014/main" id="{BE849538-C2A3-4941-861D-2C5D04C02229}"/>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F9FBF971-0508-4146-BFED-099A385CB7EA}"/>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F6FE958C-D456-4879-B0BB-DD4897F2C7D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9C80FE1B-D51A-4DC7-A913-7C31470AD959}"/>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8A082F13-5E3B-49AE-AECE-D13F16D6680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741556EE-91AE-4B2D-AA09-F96F3A27BCD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2" name="円/楕円 211">
          <a:extLst>
            <a:ext uri="{FF2B5EF4-FFF2-40B4-BE49-F238E27FC236}">
              <a16:creationId xmlns:a16="http://schemas.microsoft.com/office/drawing/2014/main" id="{14D3983E-7E9A-4AF5-A395-D123691E54A8}"/>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97262</xdr:rowOff>
    </xdr:from>
    <xdr:ext cx="762000" cy="259045"/>
    <xdr:sp macro="" textlink="">
      <xdr:nvSpPr>
        <xdr:cNvPr id="213" name="扶助費該当値テキスト">
          <a:extLst>
            <a:ext uri="{FF2B5EF4-FFF2-40B4-BE49-F238E27FC236}">
              <a16:creationId xmlns:a16="http://schemas.microsoft.com/office/drawing/2014/main" id="{B2305355-70B3-4D1E-9461-0B27354026A5}"/>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43543</xdr:rowOff>
    </xdr:from>
    <xdr:to>
      <xdr:col>5</xdr:col>
      <xdr:colOff>600075</xdr:colOff>
      <xdr:row>56</xdr:row>
      <xdr:rowOff>145143</xdr:rowOff>
    </xdr:to>
    <xdr:sp macro="" textlink="">
      <xdr:nvSpPr>
        <xdr:cNvPr id="214" name="円/楕円 213">
          <a:extLst>
            <a:ext uri="{FF2B5EF4-FFF2-40B4-BE49-F238E27FC236}">
              <a16:creationId xmlns:a16="http://schemas.microsoft.com/office/drawing/2014/main" id="{B01A15D1-4A18-4F34-ABC3-D05FCACF1751}"/>
            </a:ext>
          </a:extLst>
        </xdr:cNvPr>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129920</xdr:rowOff>
    </xdr:from>
    <xdr:ext cx="736600" cy="259045"/>
    <xdr:sp macro="" textlink="">
      <xdr:nvSpPr>
        <xdr:cNvPr id="215" name="テキスト ボックス 214">
          <a:extLst>
            <a:ext uri="{FF2B5EF4-FFF2-40B4-BE49-F238E27FC236}">
              <a16:creationId xmlns:a16="http://schemas.microsoft.com/office/drawing/2014/main" id="{BB2456A0-7FEB-4267-A3FB-43786B4D1D8C}"/>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6" name="円/楕円 215">
          <a:extLst>
            <a:ext uri="{FF2B5EF4-FFF2-40B4-BE49-F238E27FC236}">
              <a16:creationId xmlns:a16="http://schemas.microsoft.com/office/drawing/2014/main" id="{E4318B3E-8F64-492F-8E35-48E340131828}"/>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15620</xdr:rowOff>
    </xdr:from>
    <xdr:ext cx="762000" cy="259045"/>
    <xdr:sp macro="" textlink="">
      <xdr:nvSpPr>
        <xdr:cNvPr id="217" name="テキスト ボックス 216">
          <a:extLst>
            <a:ext uri="{FF2B5EF4-FFF2-40B4-BE49-F238E27FC236}">
              <a16:creationId xmlns:a16="http://schemas.microsoft.com/office/drawing/2014/main" id="{52BDEB53-2C48-4B86-B3C0-B5E64EF55DDB}"/>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8" name="円/楕円 217">
          <a:extLst>
            <a:ext uri="{FF2B5EF4-FFF2-40B4-BE49-F238E27FC236}">
              <a16:creationId xmlns:a16="http://schemas.microsoft.com/office/drawing/2014/main" id="{7450F97E-3568-40B3-9144-C1C2855732FB}"/>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89099</xdr:rowOff>
    </xdr:from>
    <xdr:ext cx="762000" cy="259045"/>
    <xdr:sp macro="" textlink="">
      <xdr:nvSpPr>
        <xdr:cNvPr id="219" name="テキスト ボックス 218">
          <a:extLst>
            <a:ext uri="{FF2B5EF4-FFF2-40B4-BE49-F238E27FC236}">
              <a16:creationId xmlns:a16="http://schemas.microsoft.com/office/drawing/2014/main" id="{EA8F4D71-F2FC-47DF-879C-2966B4995984}"/>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20" name="円/楕円 219">
          <a:extLst>
            <a:ext uri="{FF2B5EF4-FFF2-40B4-BE49-F238E27FC236}">
              <a16:creationId xmlns:a16="http://schemas.microsoft.com/office/drawing/2014/main" id="{D0383A9C-A82B-44C1-A48A-C30D696B11E5}"/>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89099</xdr:rowOff>
    </xdr:from>
    <xdr:ext cx="762000" cy="259045"/>
    <xdr:sp macro="" textlink="">
      <xdr:nvSpPr>
        <xdr:cNvPr id="221" name="テキスト ボックス 220">
          <a:extLst>
            <a:ext uri="{FF2B5EF4-FFF2-40B4-BE49-F238E27FC236}">
              <a16:creationId xmlns:a16="http://schemas.microsoft.com/office/drawing/2014/main" id="{92B11B08-9218-45CD-AD00-7A1C202DDFB6}"/>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a:extLst>
            <a:ext uri="{FF2B5EF4-FFF2-40B4-BE49-F238E27FC236}">
              <a16:creationId xmlns:a16="http://schemas.microsoft.com/office/drawing/2014/main" id="{B96CAE67-3210-424A-8FDB-C58AD35B05B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a:extLst>
            <a:ext uri="{FF2B5EF4-FFF2-40B4-BE49-F238E27FC236}">
              <a16:creationId xmlns:a16="http://schemas.microsoft.com/office/drawing/2014/main" id="{F7B221B3-BF9D-4B8A-B1FA-AE49AF6F864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a:extLst>
            <a:ext uri="{FF2B5EF4-FFF2-40B4-BE49-F238E27FC236}">
              <a16:creationId xmlns:a16="http://schemas.microsoft.com/office/drawing/2014/main" id="{6D46E99D-3EF9-4574-8635-E72CC86F3EB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a:extLst>
            <a:ext uri="{FF2B5EF4-FFF2-40B4-BE49-F238E27FC236}">
              <a16:creationId xmlns:a16="http://schemas.microsoft.com/office/drawing/2014/main" id="{8B906D84-49F1-4306-A23A-F3E2494750D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a:extLst>
            <a:ext uri="{FF2B5EF4-FFF2-40B4-BE49-F238E27FC236}">
              <a16:creationId xmlns:a16="http://schemas.microsoft.com/office/drawing/2014/main" id="{75A26292-4C7A-40EA-B62F-112B126AC14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a:extLst>
            <a:ext uri="{FF2B5EF4-FFF2-40B4-BE49-F238E27FC236}">
              <a16:creationId xmlns:a16="http://schemas.microsoft.com/office/drawing/2014/main" id="{88644313-40DD-4B6A-94C4-83AC0136A24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a:extLst>
            <a:ext uri="{FF2B5EF4-FFF2-40B4-BE49-F238E27FC236}">
              <a16:creationId xmlns:a16="http://schemas.microsoft.com/office/drawing/2014/main" id="{6CC6B7F3-BF02-45B0-B218-DD6CE80AB3B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a:extLst>
            <a:ext uri="{FF2B5EF4-FFF2-40B4-BE49-F238E27FC236}">
              <a16:creationId xmlns:a16="http://schemas.microsoft.com/office/drawing/2014/main" id="{D9A2A65F-D111-44CD-9146-E0368F3F9B8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a:extLst>
            <a:ext uri="{FF2B5EF4-FFF2-40B4-BE49-F238E27FC236}">
              <a16:creationId xmlns:a16="http://schemas.microsoft.com/office/drawing/2014/main" id="{E4A92580-6015-4D1C-A345-1234E07F54AC}"/>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a:extLst>
            <a:ext uri="{FF2B5EF4-FFF2-40B4-BE49-F238E27FC236}">
              <a16:creationId xmlns:a16="http://schemas.microsoft.com/office/drawing/2014/main" id="{BF829E76-42F3-4455-9B1A-826E55ED363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a:extLst>
            <a:ext uri="{FF2B5EF4-FFF2-40B4-BE49-F238E27FC236}">
              <a16:creationId xmlns:a16="http://schemas.microsoft.com/office/drawing/2014/main" id="{58440AFC-24EE-4ECD-8FBE-A4C0890E8A7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300"/>
            </a:lnSpc>
          </a:pPr>
          <a:r>
            <a:rPr lang="ja-JP" altLang="ja-JP" sz="1100" b="0" i="0" baseline="0">
              <a:solidFill>
                <a:schemeClr val="dk1"/>
              </a:solidFill>
              <a:effectLst/>
              <a:latin typeface="+mn-lt"/>
              <a:ea typeface="+mn-ea"/>
              <a:cs typeface="+mn-cs"/>
            </a:rPr>
            <a:t>昨年とほぼ同水準で推移した。今後農業集落排水事業特別会計での地方債償還における経常的な繰出金の支出割合の増加が予想されるため、会計内での料金収入等を高めて、抑制を図っていく。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1555871D-D947-4B90-BBDD-2E77D9C30B9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a:extLst>
            <a:ext uri="{FF2B5EF4-FFF2-40B4-BE49-F238E27FC236}">
              <a16:creationId xmlns:a16="http://schemas.microsoft.com/office/drawing/2014/main" id="{E3010A79-1239-4C0A-9C01-ACBF56DB1053}"/>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92846DE-82D9-4C3A-9006-44C92E30CA5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a:extLst>
            <a:ext uri="{FF2B5EF4-FFF2-40B4-BE49-F238E27FC236}">
              <a16:creationId xmlns:a16="http://schemas.microsoft.com/office/drawing/2014/main" id="{DF7975F7-D8E0-4E9E-9C32-C16AA3CD3398}"/>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a:extLst>
            <a:ext uri="{FF2B5EF4-FFF2-40B4-BE49-F238E27FC236}">
              <a16:creationId xmlns:a16="http://schemas.microsoft.com/office/drawing/2014/main" id="{77BFBBED-2AD0-495D-B829-34F1BD572772}"/>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a:extLst>
            <a:ext uri="{FF2B5EF4-FFF2-40B4-BE49-F238E27FC236}">
              <a16:creationId xmlns:a16="http://schemas.microsoft.com/office/drawing/2014/main" id="{B992B05C-318D-4878-857A-A31664DF6191}"/>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a:extLst>
            <a:ext uri="{FF2B5EF4-FFF2-40B4-BE49-F238E27FC236}">
              <a16:creationId xmlns:a16="http://schemas.microsoft.com/office/drawing/2014/main" id="{EFC3BADB-0B02-4216-B830-1E9D5A2FCFAF}"/>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a:extLst>
            <a:ext uri="{FF2B5EF4-FFF2-40B4-BE49-F238E27FC236}">
              <a16:creationId xmlns:a16="http://schemas.microsoft.com/office/drawing/2014/main" id="{485F8895-28FD-46B1-9261-682B29221431}"/>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a:extLst>
            <a:ext uri="{FF2B5EF4-FFF2-40B4-BE49-F238E27FC236}">
              <a16:creationId xmlns:a16="http://schemas.microsoft.com/office/drawing/2014/main" id="{EECDECC7-3700-4AD0-ACE1-F4CF9948226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a:extLst>
            <a:ext uri="{FF2B5EF4-FFF2-40B4-BE49-F238E27FC236}">
              <a16:creationId xmlns:a16="http://schemas.microsoft.com/office/drawing/2014/main" id="{AFF07436-BA6A-493B-ABB8-06A4CEE5FAF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a:extLst>
            <a:ext uri="{FF2B5EF4-FFF2-40B4-BE49-F238E27FC236}">
              <a16:creationId xmlns:a16="http://schemas.microsoft.com/office/drawing/2014/main" id="{D0EB78CF-9EE1-4DC9-907C-3C110C32279C}"/>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a:extLst>
            <a:ext uri="{FF2B5EF4-FFF2-40B4-BE49-F238E27FC236}">
              <a16:creationId xmlns:a16="http://schemas.microsoft.com/office/drawing/2014/main" id="{EF714981-48C6-457F-910A-A702C687376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a:extLst>
            <a:ext uri="{FF2B5EF4-FFF2-40B4-BE49-F238E27FC236}">
              <a16:creationId xmlns:a16="http://schemas.microsoft.com/office/drawing/2014/main" id="{B4FA2729-4230-4B90-BB1D-7F9EB169C1A7}"/>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a:extLst>
            <a:ext uri="{FF2B5EF4-FFF2-40B4-BE49-F238E27FC236}">
              <a16:creationId xmlns:a16="http://schemas.microsoft.com/office/drawing/2014/main" id="{0F058BA5-FDAA-4A0F-8B80-D9AF9765585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a:extLst>
            <a:ext uri="{FF2B5EF4-FFF2-40B4-BE49-F238E27FC236}">
              <a16:creationId xmlns:a16="http://schemas.microsoft.com/office/drawing/2014/main" id="{6310EBA2-C0C4-4E5D-A142-82A679D6564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a:extLst>
            <a:ext uri="{FF2B5EF4-FFF2-40B4-BE49-F238E27FC236}">
              <a16:creationId xmlns:a16="http://schemas.microsoft.com/office/drawing/2014/main" id="{215D29D2-B94E-4015-A428-9BB04DF46C9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a:extLst>
            <a:ext uri="{FF2B5EF4-FFF2-40B4-BE49-F238E27FC236}">
              <a16:creationId xmlns:a16="http://schemas.microsoft.com/office/drawing/2014/main" id="{C18A2525-08F9-498F-8842-45017728CDD7}"/>
            </a:ext>
          </a:extLst>
        </xdr:cNvPr>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a:extLst>
            <a:ext uri="{FF2B5EF4-FFF2-40B4-BE49-F238E27FC236}">
              <a16:creationId xmlns:a16="http://schemas.microsoft.com/office/drawing/2014/main" id="{1B27A194-FFEA-4A77-97E5-F161AE33174D}"/>
            </a:ext>
          </a:extLst>
        </xdr:cNvPr>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a:extLst>
            <a:ext uri="{FF2B5EF4-FFF2-40B4-BE49-F238E27FC236}">
              <a16:creationId xmlns:a16="http://schemas.microsoft.com/office/drawing/2014/main" id="{2BD972E0-3990-4D11-AD79-712F1F136235}"/>
            </a:ext>
          </a:extLst>
        </xdr:cNvPr>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a:extLst>
            <a:ext uri="{FF2B5EF4-FFF2-40B4-BE49-F238E27FC236}">
              <a16:creationId xmlns:a16="http://schemas.microsoft.com/office/drawing/2014/main" id="{BCF51C93-9F2E-47C8-A31E-2534F59D5882}"/>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a:extLst>
            <a:ext uri="{FF2B5EF4-FFF2-40B4-BE49-F238E27FC236}">
              <a16:creationId xmlns:a16="http://schemas.microsoft.com/office/drawing/2014/main" id="{20130D80-1420-44FB-8654-82708F005CDE}"/>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88900</xdr:rowOff>
    </xdr:to>
    <xdr:cxnSp macro="">
      <xdr:nvCxnSpPr>
        <xdr:cNvPr id="254" name="直線コネクタ 253">
          <a:extLst>
            <a:ext uri="{FF2B5EF4-FFF2-40B4-BE49-F238E27FC236}">
              <a16:creationId xmlns:a16="http://schemas.microsoft.com/office/drawing/2014/main" id="{25ACC180-9F2E-4DF9-8AFE-D65416CB7373}"/>
            </a:ext>
          </a:extLst>
        </xdr:cNvPr>
        <xdr:cNvCxnSpPr/>
      </xdr:nvCxnSpPr>
      <xdr:spPr>
        <a:xfrm flipV="1">
          <a:off x="15671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a:extLst>
            <a:ext uri="{FF2B5EF4-FFF2-40B4-BE49-F238E27FC236}">
              <a16:creationId xmlns:a16="http://schemas.microsoft.com/office/drawing/2014/main" id="{EF481274-8A9A-4031-AE94-CB6FDE33D697}"/>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a:extLst>
            <a:ext uri="{FF2B5EF4-FFF2-40B4-BE49-F238E27FC236}">
              <a16:creationId xmlns:a16="http://schemas.microsoft.com/office/drawing/2014/main" id="{882C71D6-07AC-4BAB-9449-D60461758C41}"/>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88900</xdr:rowOff>
    </xdr:from>
    <xdr:to>
      <xdr:col>22</xdr:col>
      <xdr:colOff>565150</xdr:colOff>
      <xdr:row>56</xdr:row>
      <xdr:rowOff>96520</xdr:rowOff>
    </xdr:to>
    <xdr:cxnSp macro="">
      <xdr:nvCxnSpPr>
        <xdr:cNvPr id="257" name="直線コネクタ 256">
          <a:extLst>
            <a:ext uri="{FF2B5EF4-FFF2-40B4-BE49-F238E27FC236}">
              <a16:creationId xmlns:a16="http://schemas.microsoft.com/office/drawing/2014/main" id="{0A039FD0-2E4E-48A8-9558-12F0847C12C2}"/>
            </a:ext>
          </a:extLst>
        </xdr:cNvPr>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a:extLst>
            <a:ext uri="{FF2B5EF4-FFF2-40B4-BE49-F238E27FC236}">
              <a16:creationId xmlns:a16="http://schemas.microsoft.com/office/drawing/2014/main" id="{FEF9D569-21D5-4D79-B829-9B2D490B0A3A}"/>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52087</xdr:rowOff>
    </xdr:from>
    <xdr:ext cx="736600" cy="259045"/>
    <xdr:sp macro="" textlink="">
      <xdr:nvSpPr>
        <xdr:cNvPr id="259" name="テキスト ボックス 258">
          <a:extLst>
            <a:ext uri="{FF2B5EF4-FFF2-40B4-BE49-F238E27FC236}">
              <a16:creationId xmlns:a16="http://schemas.microsoft.com/office/drawing/2014/main" id="{EAFFE451-D1E3-42CE-B34F-DD6BF1E89114}"/>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56</xdr:row>
      <xdr:rowOff>96520</xdr:rowOff>
    </xdr:to>
    <xdr:cxnSp macro="">
      <xdr:nvCxnSpPr>
        <xdr:cNvPr id="260" name="直線コネクタ 259">
          <a:extLst>
            <a:ext uri="{FF2B5EF4-FFF2-40B4-BE49-F238E27FC236}">
              <a16:creationId xmlns:a16="http://schemas.microsoft.com/office/drawing/2014/main" id="{6402F17F-1E7B-47E9-9991-25934BE370A9}"/>
            </a:ext>
          </a:extLst>
        </xdr:cNvPr>
        <xdr:cNvCxnSpPr/>
      </xdr:nvCxnSpPr>
      <xdr:spPr>
        <a:xfrm>
          <a:off x="13893800" y="94691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a:extLst>
            <a:ext uri="{FF2B5EF4-FFF2-40B4-BE49-F238E27FC236}">
              <a16:creationId xmlns:a16="http://schemas.microsoft.com/office/drawing/2014/main" id="{A5D6916B-CA24-4E21-AA51-9FC533A84647}"/>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3E461CF4-CAD8-4032-9453-98B22686F332}"/>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69850</xdr:rowOff>
    </xdr:to>
    <xdr:cxnSp macro="">
      <xdr:nvCxnSpPr>
        <xdr:cNvPr id="263" name="直線コネクタ 262">
          <a:extLst>
            <a:ext uri="{FF2B5EF4-FFF2-40B4-BE49-F238E27FC236}">
              <a16:creationId xmlns:a16="http://schemas.microsoft.com/office/drawing/2014/main" id="{E8AD3B36-B05B-4FBB-8C53-203F4E5AF301}"/>
            </a:ext>
          </a:extLst>
        </xdr:cNvPr>
        <xdr:cNvCxnSpPr/>
      </xdr:nvCxnSpPr>
      <xdr:spPr>
        <a:xfrm flipV="1">
          <a:off x="13004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a:extLst>
            <a:ext uri="{FF2B5EF4-FFF2-40B4-BE49-F238E27FC236}">
              <a16:creationId xmlns:a16="http://schemas.microsoft.com/office/drawing/2014/main" id="{AB5A48EA-7047-45DF-AF9C-2E15515406E6}"/>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13987</xdr:rowOff>
    </xdr:from>
    <xdr:ext cx="762000" cy="259045"/>
    <xdr:sp macro="" textlink="">
      <xdr:nvSpPr>
        <xdr:cNvPr id="265" name="テキスト ボックス 264">
          <a:extLst>
            <a:ext uri="{FF2B5EF4-FFF2-40B4-BE49-F238E27FC236}">
              <a16:creationId xmlns:a16="http://schemas.microsoft.com/office/drawing/2014/main" id="{5B33AF07-BB36-47AB-BF30-1E1AAA16A42E}"/>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a:extLst>
            <a:ext uri="{FF2B5EF4-FFF2-40B4-BE49-F238E27FC236}">
              <a16:creationId xmlns:a16="http://schemas.microsoft.com/office/drawing/2014/main" id="{C0E4CC9A-E6D3-4284-926B-026967814FE4}"/>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44467</xdr:rowOff>
    </xdr:from>
    <xdr:ext cx="762000" cy="259045"/>
    <xdr:sp macro="" textlink="">
      <xdr:nvSpPr>
        <xdr:cNvPr id="267" name="テキスト ボックス 266">
          <a:extLst>
            <a:ext uri="{FF2B5EF4-FFF2-40B4-BE49-F238E27FC236}">
              <a16:creationId xmlns:a16="http://schemas.microsoft.com/office/drawing/2014/main" id="{DD7AFACB-D4A8-4BBE-9431-3D4B74EDDDFD}"/>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F218CA5D-059B-401C-A298-C607F674E9FB}"/>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1B18940E-FB02-4C43-8B3F-BD61926BF435}"/>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4D36A000-3EA3-4ADC-813B-EB4B4DE046E6}"/>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226D76ED-BFEC-46C9-91E6-C140E1D1927E}"/>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3167282-1BEE-49BC-9090-BCE7C2FA9B9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3" name="円/楕円 272">
          <a:extLst>
            <a:ext uri="{FF2B5EF4-FFF2-40B4-BE49-F238E27FC236}">
              <a16:creationId xmlns:a16="http://schemas.microsoft.com/office/drawing/2014/main" id="{78D1E27A-825F-43FC-84A0-A3DC47AA6D5E}"/>
            </a:ext>
          </a:extLst>
        </xdr:cNvPr>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31767</xdr:rowOff>
    </xdr:from>
    <xdr:ext cx="762000" cy="259045"/>
    <xdr:sp macro="" textlink="">
      <xdr:nvSpPr>
        <xdr:cNvPr id="274" name="その他該当値テキスト">
          <a:extLst>
            <a:ext uri="{FF2B5EF4-FFF2-40B4-BE49-F238E27FC236}">
              <a16:creationId xmlns:a16="http://schemas.microsoft.com/office/drawing/2014/main" id="{C98B31BB-73C1-45EF-A98A-9EDA1A6812CA}"/>
            </a:ext>
          </a:extLst>
        </xdr:cNvPr>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5" name="円/楕円 274">
          <a:extLst>
            <a:ext uri="{FF2B5EF4-FFF2-40B4-BE49-F238E27FC236}">
              <a16:creationId xmlns:a16="http://schemas.microsoft.com/office/drawing/2014/main" id="{9A90EC14-9310-475F-85D7-F021D9E1A7E1}"/>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149877</xdr:rowOff>
    </xdr:from>
    <xdr:ext cx="736600" cy="259045"/>
    <xdr:sp macro="" textlink="">
      <xdr:nvSpPr>
        <xdr:cNvPr id="276" name="テキスト ボックス 275">
          <a:extLst>
            <a:ext uri="{FF2B5EF4-FFF2-40B4-BE49-F238E27FC236}">
              <a16:creationId xmlns:a16="http://schemas.microsoft.com/office/drawing/2014/main" id="{2AB8F1CB-0056-4A1F-8025-0E696CB11ED2}"/>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7" name="円/楕円 276">
          <a:extLst>
            <a:ext uri="{FF2B5EF4-FFF2-40B4-BE49-F238E27FC236}">
              <a16:creationId xmlns:a16="http://schemas.microsoft.com/office/drawing/2014/main" id="{63534637-D7C7-4CB1-9E43-AC305639C37F}"/>
            </a:ext>
          </a:extLst>
        </xdr:cNvPr>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157497</xdr:rowOff>
    </xdr:from>
    <xdr:ext cx="762000" cy="259045"/>
    <xdr:sp macro="" textlink="">
      <xdr:nvSpPr>
        <xdr:cNvPr id="278" name="テキスト ボックス 277">
          <a:extLst>
            <a:ext uri="{FF2B5EF4-FFF2-40B4-BE49-F238E27FC236}">
              <a16:creationId xmlns:a16="http://schemas.microsoft.com/office/drawing/2014/main" id="{E241998F-33FE-4D10-A66E-F316D06ACB79}"/>
            </a:ext>
          </a:extLst>
        </xdr:cNvPr>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160020</xdr:rowOff>
    </xdr:from>
    <xdr:to>
      <xdr:col>20</xdr:col>
      <xdr:colOff>209550</xdr:colOff>
      <xdr:row>55</xdr:row>
      <xdr:rowOff>90170</xdr:rowOff>
    </xdr:to>
    <xdr:sp macro="" textlink="">
      <xdr:nvSpPr>
        <xdr:cNvPr id="279" name="円/楕円 278">
          <a:extLst>
            <a:ext uri="{FF2B5EF4-FFF2-40B4-BE49-F238E27FC236}">
              <a16:creationId xmlns:a16="http://schemas.microsoft.com/office/drawing/2014/main" id="{9FFE9526-366D-4795-8CA7-E315C63C9617}"/>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100347</xdr:rowOff>
    </xdr:from>
    <xdr:ext cx="762000" cy="259045"/>
    <xdr:sp macro="" textlink="">
      <xdr:nvSpPr>
        <xdr:cNvPr id="280" name="テキスト ボックス 279">
          <a:extLst>
            <a:ext uri="{FF2B5EF4-FFF2-40B4-BE49-F238E27FC236}">
              <a16:creationId xmlns:a16="http://schemas.microsoft.com/office/drawing/2014/main" id="{92398DC9-95A4-4689-BAA0-F300699A0E74}"/>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1" name="円/楕円 280">
          <a:extLst>
            <a:ext uri="{FF2B5EF4-FFF2-40B4-BE49-F238E27FC236}">
              <a16:creationId xmlns:a16="http://schemas.microsoft.com/office/drawing/2014/main" id="{099975AD-C822-497F-932A-7E369D16D933}"/>
            </a:ext>
          </a:extLst>
        </xdr:cNvPr>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130827</xdr:rowOff>
    </xdr:from>
    <xdr:ext cx="762000" cy="259045"/>
    <xdr:sp macro="" textlink="">
      <xdr:nvSpPr>
        <xdr:cNvPr id="282" name="テキスト ボックス 281">
          <a:extLst>
            <a:ext uri="{FF2B5EF4-FFF2-40B4-BE49-F238E27FC236}">
              <a16:creationId xmlns:a16="http://schemas.microsoft.com/office/drawing/2014/main" id="{F96F05FE-42F0-4861-9BF0-3CA735F12356}"/>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a:extLst>
            <a:ext uri="{FF2B5EF4-FFF2-40B4-BE49-F238E27FC236}">
              <a16:creationId xmlns:a16="http://schemas.microsoft.com/office/drawing/2014/main" id="{81C9872C-7159-44D2-B158-449C8E4FDA46}"/>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a:extLst>
            <a:ext uri="{FF2B5EF4-FFF2-40B4-BE49-F238E27FC236}">
              <a16:creationId xmlns:a16="http://schemas.microsoft.com/office/drawing/2014/main" id="{A731E585-F997-4EEA-97A4-5B287DA8DD25}"/>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a:extLst>
            <a:ext uri="{FF2B5EF4-FFF2-40B4-BE49-F238E27FC236}">
              <a16:creationId xmlns:a16="http://schemas.microsoft.com/office/drawing/2014/main" id="{984380F8-910F-40BC-82B0-DF6DA226202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a:extLst>
            <a:ext uri="{FF2B5EF4-FFF2-40B4-BE49-F238E27FC236}">
              <a16:creationId xmlns:a16="http://schemas.microsoft.com/office/drawing/2014/main" id="{44C4C94C-0E8C-440F-867C-74D2BD8C4FB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a:extLst>
            <a:ext uri="{FF2B5EF4-FFF2-40B4-BE49-F238E27FC236}">
              <a16:creationId xmlns:a16="http://schemas.microsoft.com/office/drawing/2014/main" id="{9F3B08A1-A89D-4D9C-B6C8-037729D7E71E}"/>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a:extLst>
            <a:ext uri="{FF2B5EF4-FFF2-40B4-BE49-F238E27FC236}">
              <a16:creationId xmlns:a16="http://schemas.microsoft.com/office/drawing/2014/main" id="{6C8AE5B4-90F9-4171-8B36-E048FE2FE3F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a:extLst>
            <a:ext uri="{FF2B5EF4-FFF2-40B4-BE49-F238E27FC236}">
              <a16:creationId xmlns:a16="http://schemas.microsoft.com/office/drawing/2014/main" id="{98E82F91-1289-413F-81FD-C615CD17B5F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a:extLst>
            <a:ext uri="{FF2B5EF4-FFF2-40B4-BE49-F238E27FC236}">
              <a16:creationId xmlns:a16="http://schemas.microsoft.com/office/drawing/2014/main" id="{A7CC460E-E292-40DF-BB83-88099460BAF6}"/>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a:extLst>
            <a:ext uri="{FF2B5EF4-FFF2-40B4-BE49-F238E27FC236}">
              <a16:creationId xmlns:a16="http://schemas.microsoft.com/office/drawing/2014/main" id="{41FE412B-0865-4530-93A9-3FE7CE5A834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a:extLst>
            <a:ext uri="{FF2B5EF4-FFF2-40B4-BE49-F238E27FC236}">
              <a16:creationId xmlns:a16="http://schemas.microsoft.com/office/drawing/2014/main" id="{D1767247-07A9-4061-A2A2-0FFD8EF0316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a:extLst>
            <a:ext uri="{FF2B5EF4-FFF2-40B4-BE49-F238E27FC236}">
              <a16:creationId xmlns:a16="http://schemas.microsoft.com/office/drawing/2014/main" id="{E1F17E8D-E2BB-4D15-A0B5-F1712515CD6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補助費等については、一部事務組合において消防等を行っているため類似団体を上回っている。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年度に比べ大きく減少しているのは、下越清掃センターの解体に伴うものである。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a:extLst>
            <a:ext uri="{FF2B5EF4-FFF2-40B4-BE49-F238E27FC236}">
              <a16:creationId xmlns:a16="http://schemas.microsoft.com/office/drawing/2014/main" id="{137D828D-F5FF-4C9B-AB27-AAEB5A3F1B9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a:extLst>
            <a:ext uri="{FF2B5EF4-FFF2-40B4-BE49-F238E27FC236}">
              <a16:creationId xmlns:a16="http://schemas.microsoft.com/office/drawing/2014/main" id="{437517F9-C03F-4393-9578-B24602D42F0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a:extLst>
            <a:ext uri="{FF2B5EF4-FFF2-40B4-BE49-F238E27FC236}">
              <a16:creationId xmlns:a16="http://schemas.microsoft.com/office/drawing/2014/main" id="{E5BC3B12-9CB5-423B-A8EE-8C78175F525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a:extLst>
            <a:ext uri="{FF2B5EF4-FFF2-40B4-BE49-F238E27FC236}">
              <a16:creationId xmlns:a16="http://schemas.microsoft.com/office/drawing/2014/main" id="{404F12EC-22E6-4E0A-9254-AEE9D23F7E5C}"/>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a:extLst>
            <a:ext uri="{FF2B5EF4-FFF2-40B4-BE49-F238E27FC236}">
              <a16:creationId xmlns:a16="http://schemas.microsoft.com/office/drawing/2014/main" id="{CA74E876-53F5-4C32-AE3B-EDA32A31502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a:extLst>
            <a:ext uri="{FF2B5EF4-FFF2-40B4-BE49-F238E27FC236}">
              <a16:creationId xmlns:a16="http://schemas.microsoft.com/office/drawing/2014/main" id="{C9BA2EF1-6638-47D7-ACD5-8E6334F0108B}"/>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a:extLst>
            <a:ext uri="{FF2B5EF4-FFF2-40B4-BE49-F238E27FC236}">
              <a16:creationId xmlns:a16="http://schemas.microsoft.com/office/drawing/2014/main" id="{4765CBE2-A472-4E65-BD8F-35DE6C124714}"/>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a:extLst>
            <a:ext uri="{FF2B5EF4-FFF2-40B4-BE49-F238E27FC236}">
              <a16:creationId xmlns:a16="http://schemas.microsoft.com/office/drawing/2014/main" id="{16060E03-9027-42F5-9568-2CC749D1C64C}"/>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a:extLst>
            <a:ext uri="{FF2B5EF4-FFF2-40B4-BE49-F238E27FC236}">
              <a16:creationId xmlns:a16="http://schemas.microsoft.com/office/drawing/2014/main" id="{F50D6E4B-E0EA-4858-A807-036B13E5C4EF}"/>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a:extLst>
            <a:ext uri="{FF2B5EF4-FFF2-40B4-BE49-F238E27FC236}">
              <a16:creationId xmlns:a16="http://schemas.microsoft.com/office/drawing/2014/main" id="{31C59295-48BE-465A-8FB2-EFF372813A64}"/>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a:extLst>
            <a:ext uri="{FF2B5EF4-FFF2-40B4-BE49-F238E27FC236}">
              <a16:creationId xmlns:a16="http://schemas.microsoft.com/office/drawing/2014/main" id="{424A5AD0-2460-4F84-AF46-5BFE741724D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a:extLst>
            <a:ext uri="{FF2B5EF4-FFF2-40B4-BE49-F238E27FC236}">
              <a16:creationId xmlns:a16="http://schemas.microsoft.com/office/drawing/2014/main" id="{A157D83A-7644-4290-8C51-28206E488FC5}"/>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a:extLst>
            <a:ext uri="{FF2B5EF4-FFF2-40B4-BE49-F238E27FC236}">
              <a16:creationId xmlns:a16="http://schemas.microsoft.com/office/drawing/2014/main" id="{C3BE0E2C-5E93-4D1F-8C84-1D2FEBA06AFF}"/>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a:extLst>
            <a:ext uri="{FF2B5EF4-FFF2-40B4-BE49-F238E27FC236}">
              <a16:creationId xmlns:a16="http://schemas.microsoft.com/office/drawing/2014/main" id="{705378EE-1D76-493F-B67A-E45F1EF907CE}"/>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a:extLst>
            <a:ext uri="{FF2B5EF4-FFF2-40B4-BE49-F238E27FC236}">
              <a16:creationId xmlns:a16="http://schemas.microsoft.com/office/drawing/2014/main" id="{ADECCDBD-E2D0-49ED-A4A4-0B04F8B4048E}"/>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a:extLst>
            <a:ext uri="{FF2B5EF4-FFF2-40B4-BE49-F238E27FC236}">
              <a16:creationId xmlns:a16="http://schemas.microsoft.com/office/drawing/2014/main" id="{E25FD3A8-7BD7-4454-A423-D046667A16D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a:extLst>
            <a:ext uri="{FF2B5EF4-FFF2-40B4-BE49-F238E27FC236}">
              <a16:creationId xmlns:a16="http://schemas.microsoft.com/office/drawing/2014/main" id="{89A872FC-78CB-43A4-9FC4-254026EAF12A}"/>
            </a:ext>
          </a:extLst>
        </xdr:cNvPr>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a:extLst>
            <a:ext uri="{FF2B5EF4-FFF2-40B4-BE49-F238E27FC236}">
              <a16:creationId xmlns:a16="http://schemas.microsoft.com/office/drawing/2014/main" id="{9F4C55D9-3EC8-487F-A598-47359B5F0006}"/>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a:extLst>
            <a:ext uri="{FF2B5EF4-FFF2-40B4-BE49-F238E27FC236}">
              <a16:creationId xmlns:a16="http://schemas.microsoft.com/office/drawing/2014/main" id="{0E998012-77D7-4532-977C-BDA04434BA03}"/>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a:extLst>
            <a:ext uri="{FF2B5EF4-FFF2-40B4-BE49-F238E27FC236}">
              <a16:creationId xmlns:a16="http://schemas.microsoft.com/office/drawing/2014/main" id="{BA5CF669-D240-494A-B3FC-726A15598FE4}"/>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a:extLst>
            <a:ext uri="{FF2B5EF4-FFF2-40B4-BE49-F238E27FC236}">
              <a16:creationId xmlns:a16="http://schemas.microsoft.com/office/drawing/2014/main" id="{9A139F2F-BDB4-4D0F-9865-CB7CC5D5E635}"/>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37</xdr:row>
      <xdr:rowOff>16510</xdr:rowOff>
    </xdr:to>
    <xdr:cxnSp macro="">
      <xdr:nvCxnSpPr>
        <xdr:cNvPr id="315" name="直線コネクタ 314">
          <a:extLst>
            <a:ext uri="{FF2B5EF4-FFF2-40B4-BE49-F238E27FC236}">
              <a16:creationId xmlns:a16="http://schemas.microsoft.com/office/drawing/2014/main" id="{D9040430-41AE-4778-B1DD-E16F8DBE2A88}"/>
            </a:ext>
          </a:extLst>
        </xdr:cNvPr>
        <xdr:cNvCxnSpPr/>
      </xdr:nvCxnSpPr>
      <xdr:spPr>
        <a:xfrm flipV="1">
          <a:off x="15671800" y="61696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a:extLst>
            <a:ext uri="{FF2B5EF4-FFF2-40B4-BE49-F238E27FC236}">
              <a16:creationId xmlns:a16="http://schemas.microsoft.com/office/drawing/2014/main" id="{6EB6EF73-36D1-4588-9632-83598CCD8540}"/>
            </a:ext>
          </a:extLst>
        </xdr:cNvPr>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a:extLst>
            <a:ext uri="{FF2B5EF4-FFF2-40B4-BE49-F238E27FC236}">
              <a16:creationId xmlns:a16="http://schemas.microsoft.com/office/drawing/2014/main" id="{A7FE2B2C-6F3A-470A-90A2-E563BA564419}"/>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37</xdr:row>
      <xdr:rowOff>16510</xdr:rowOff>
    </xdr:from>
    <xdr:to>
      <xdr:col>22</xdr:col>
      <xdr:colOff>565150</xdr:colOff>
      <xdr:row>37</xdr:row>
      <xdr:rowOff>54610</xdr:rowOff>
    </xdr:to>
    <xdr:cxnSp macro="">
      <xdr:nvCxnSpPr>
        <xdr:cNvPr id="318" name="直線コネクタ 317">
          <a:extLst>
            <a:ext uri="{FF2B5EF4-FFF2-40B4-BE49-F238E27FC236}">
              <a16:creationId xmlns:a16="http://schemas.microsoft.com/office/drawing/2014/main" id="{45AFB326-BC11-4689-AECD-958436E91EBB}"/>
            </a:ext>
          </a:extLst>
        </xdr:cNvPr>
        <xdr:cNvCxnSpPr/>
      </xdr:nvCxnSpPr>
      <xdr:spPr>
        <a:xfrm flipV="1">
          <a:off x="14782800" y="6360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a:extLst>
            <a:ext uri="{FF2B5EF4-FFF2-40B4-BE49-F238E27FC236}">
              <a16:creationId xmlns:a16="http://schemas.microsoft.com/office/drawing/2014/main" id="{9C58E17C-E8DC-4BCD-8EE2-C9042456799A}"/>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43197</xdr:rowOff>
    </xdr:from>
    <xdr:ext cx="736600" cy="259045"/>
    <xdr:sp macro="" textlink="">
      <xdr:nvSpPr>
        <xdr:cNvPr id="320" name="テキスト ボックス 319">
          <a:extLst>
            <a:ext uri="{FF2B5EF4-FFF2-40B4-BE49-F238E27FC236}">
              <a16:creationId xmlns:a16="http://schemas.microsoft.com/office/drawing/2014/main" id="{D7673049-EBB2-478D-85E1-FA1897924218}"/>
            </a:ext>
          </a:extLst>
        </xdr:cNvPr>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54610</xdr:rowOff>
    </xdr:to>
    <xdr:cxnSp macro="">
      <xdr:nvCxnSpPr>
        <xdr:cNvPr id="321" name="直線コネクタ 320">
          <a:extLst>
            <a:ext uri="{FF2B5EF4-FFF2-40B4-BE49-F238E27FC236}">
              <a16:creationId xmlns:a16="http://schemas.microsoft.com/office/drawing/2014/main" id="{2D9090EC-10B9-4AD4-8EEA-D4CB8FA9B90F}"/>
            </a:ext>
          </a:extLst>
        </xdr:cNvPr>
        <xdr:cNvCxnSpPr/>
      </xdr:nvCxnSpPr>
      <xdr:spPr>
        <a:xfrm>
          <a:off x="13893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a:extLst>
            <a:ext uri="{FF2B5EF4-FFF2-40B4-BE49-F238E27FC236}">
              <a16:creationId xmlns:a16="http://schemas.microsoft.com/office/drawing/2014/main" id="{A43F0EC7-D670-4770-8327-FC7BFB99C072}"/>
            </a:ext>
          </a:extLst>
        </xdr:cNvPr>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50817</xdr:rowOff>
    </xdr:from>
    <xdr:ext cx="762000" cy="259045"/>
    <xdr:sp macro="" textlink="">
      <xdr:nvSpPr>
        <xdr:cNvPr id="323" name="テキスト ボックス 322">
          <a:extLst>
            <a:ext uri="{FF2B5EF4-FFF2-40B4-BE49-F238E27FC236}">
              <a16:creationId xmlns:a16="http://schemas.microsoft.com/office/drawing/2014/main" id="{0C22C481-0C33-4327-83FF-AAA31DA31F6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115570</xdr:rowOff>
    </xdr:to>
    <xdr:cxnSp macro="">
      <xdr:nvCxnSpPr>
        <xdr:cNvPr id="324" name="直線コネクタ 323">
          <a:extLst>
            <a:ext uri="{FF2B5EF4-FFF2-40B4-BE49-F238E27FC236}">
              <a16:creationId xmlns:a16="http://schemas.microsoft.com/office/drawing/2014/main" id="{0CCAF2D4-3D3D-42A6-A8CD-066630F7F0AC}"/>
            </a:ext>
          </a:extLst>
        </xdr:cNvPr>
        <xdr:cNvCxnSpPr/>
      </xdr:nvCxnSpPr>
      <xdr:spPr>
        <a:xfrm flipV="1">
          <a:off x="13004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a:extLst>
            <a:ext uri="{FF2B5EF4-FFF2-40B4-BE49-F238E27FC236}">
              <a16:creationId xmlns:a16="http://schemas.microsoft.com/office/drawing/2014/main" id="{DBA01982-F1F8-46B9-A454-AEA8E8A5EDB3}"/>
            </a:ext>
          </a:extLst>
        </xdr:cNvPr>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33</xdr:row>
      <xdr:rowOff>138447</xdr:rowOff>
    </xdr:from>
    <xdr:ext cx="762000" cy="259045"/>
    <xdr:sp macro="" textlink="">
      <xdr:nvSpPr>
        <xdr:cNvPr id="326" name="テキスト ボックス 325">
          <a:extLst>
            <a:ext uri="{FF2B5EF4-FFF2-40B4-BE49-F238E27FC236}">
              <a16:creationId xmlns:a16="http://schemas.microsoft.com/office/drawing/2014/main" id="{09645155-679D-4C8F-922B-37ACB9F6865F}"/>
            </a:ext>
          </a:extLst>
        </xdr:cNvPr>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a:extLst>
            <a:ext uri="{FF2B5EF4-FFF2-40B4-BE49-F238E27FC236}">
              <a16:creationId xmlns:a16="http://schemas.microsoft.com/office/drawing/2014/main" id="{7F7E9A87-4644-4C69-ACB2-11864268B89E}"/>
            </a:ext>
          </a:extLst>
        </xdr:cNvPr>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33</xdr:row>
      <xdr:rowOff>153687</xdr:rowOff>
    </xdr:from>
    <xdr:ext cx="762000" cy="259045"/>
    <xdr:sp macro="" textlink="">
      <xdr:nvSpPr>
        <xdr:cNvPr id="328" name="テキスト ボックス 327">
          <a:extLst>
            <a:ext uri="{FF2B5EF4-FFF2-40B4-BE49-F238E27FC236}">
              <a16:creationId xmlns:a16="http://schemas.microsoft.com/office/drawing/2014/main" id="{2345470B-FC06-46EC-863E-42581FBF09E3}"/>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49CF8E9D-F54B-433D-ACB7-1B65350A138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9CE4FB99-5C75-47F6-84EC-61856853A96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5DF49C41-BCAE-4A3A-863D-4F794BCC790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31AABE8C-6A2F-4536-9CF2-2CB02B924C6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B80EF7CA-F00A-4F54-8DCD-EF90B875FD0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118110</xdr:rowOff>
    </xdr:from>
    <xdr:to>
      <xdr:col>24</xdr:col>
      <xdr:colOff>82550</xdr:colOff>
      <xdr:row>36</xdr:row>
      <xdr:rowOff>48260</xdr:rowOff>
    </xdr:to>
    <xdr:sp macro="" textlink="">
      <xdr:nvSpPr>
        <xdr:cNvPr id="334" name="円/楕円 333">
          <a:extLst>
            <a:ext uri="{FF2B5EF4-FFF2-40B4-BE49-F238E27FC236}">
              <a16:creationId xmlns:a16="http://schemas.microsoft.com/office/drawing/2014/main" id="{CAB4E565-20CD-429B-965C-F215094E2F6C}"/>
            </a:ext>
          </a:extLst>
        </xdr:cNvPr>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90187</xdr:rowOff>
    </xdr:from>
    <xdr:ext cx="762000" cy="259045"/>
    <xdr:sp macro="" textlink="">
      <xdr:nvSpPr>
        <xdr:cNvPr id="335" name="補助費等該当値テキスト">
          <a:extLst>
            <a:ext uri="{FF2B5EF4-FFF2-40B4-BE49-F238E27FC236}">
              <a16:creationId xmlns:a16="http://schemas.microsoft.com/office/drawing/2014/main" id="{8D9A2492-13AB-4FFB-87F8-F163FB1A72D3}"/>
            </a:ext>
          </a:extLst>
        </xdr:cNvPr>
        <xdr:cNvSpPr txBox="1"/>
      </xdr:nvSpPr>
      <xdr:spPr>
        <a:xfrm>
          <a:off x="16598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137160</xdr:rowOff>
    </xdr:from>
    <xdr:to>
      <xdr:col>22</xdr:col>
      <xdr:colOff>615950</xdr:colOff>
      <xdr:row>37</xdr:row>
      <xdr:rowOff>67310</xdr:rowOff>
    </xdr:to>
    <xdr:sp macro="" textlink="">
      <xdr:nvSpPr>
        <xdr:cNvPr id="336" name="円/楕円 335">
          <a:extLst>
            <a:ext uri="{FF2B5EF4-FFF2-40B4-BE49-F238E27FC236}">
              <a16:creationId xmlns:a16="http://schemas.microsoft.com/office/drawing/2014/main" id="{8110D4A3-6D81-4F1F-B4BA-5E37EAF3BD5A}"/>
            </a:ext>
          </a:extLst>
        </xdr:cNvPr>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52087</xdr:rowOff>
    </xdr:from>
    <xdr:ext cx="736600" cy="259045"/>
    <xdr:sp macro="" textlink="">
      <xdr:nvSpPr>
        <xdr:cNvPr id="337" name="テキスト ボックス 336">
          <a:extLst>
            <a:ext uri="{FF2B5EF4-FFF2-40B4-BE49-F238E27FC236}">
              <a16:creationId xmlns:a16="http://schemas.microsoft.com/office/drawing/2014/main" id="{635098BD-A4D2-4CC0-AAA5-7422C7D26A57}"/>
            </a:ext>
          </a:extLst>
        </xdr:cNvPr>
        <xdr:cNvSpPr txBox="1"/>
      </xdr:nvSpPr>
      <xdr:spPr>
        <a:xfrm>
          <a:off x="15290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8" name="円/楕円 337">
          <a:extLst>
            <a:ext uri="{FF2B5EF4-FFF2-40B4-BE49-F238E27FC236}">
              <a16:creationId xmlns:a16="http://schemas.microsoft.com/office/drawing/2014/main" id="{C3D69FD4-CC88-446A-840D-5602E3234818}"/>
            </a:ext>
          </a:extLst>
        </xdr:cNvPr>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90187</xdr:rowOff>
    </xdr:from>
    <xdr:ext cx="762000" cy="259045"/>
    <xdr:sp macro="" textlink="">
      <xdr:nvSpPr>
        <xdr:cNvPr id="339" name="テキスト ボックス 338">
          <a:extLst>
            <a:ext uri="{FF2B5EF4-FFF2-40B4-BE49-F238E27FC236}">
              <a16:creationId xmlns:a16="http://schemas.microsoft.com/office/drawing/2014/main" id="{64B7268A-05BD-457C-8C25-BA9E435BF4CD}"/>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40" name="円/楕円 339">
          <a:extLst>
            <a:ext uri="{FF2B5EF4-FFF2-40B4-BE49-F238E27FC236}">
              <a16:creationId xmlns:a16="http://schemas.microsoft.com/office/drawing/2014/main" id="{10CF36CD-9475-4993-A538-C2428DF829AB}"/>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82567</xdr:rowOff>
    </xdr:from>
    <xdr:ext cx="762000" cy="259045"/>
    <xdr:sp macro="" textlink="">
      <xdr:nvSpPr>
        <xdr:cNvPr id="341" name="テキスト ボックス 340">
          <a:extLst>
            <a:ext uri="{FF2B5EF4-FFF2-40B4-BE49-F238E27FC236}">
              <a16:creationId xmlns:a16="http://schemas.microsoft.com/office/drawing/2014/main" id="{ABC438E3-09C7-4FDC-97C7-AE87478C95D6}"/>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42" name="円/楕円 341">
          <a:extLst>
            <a:ext uri="{FF2B5EF4-FFF2-40B4-BE49-F238E27FC236}">
              <a16:creationId xmlns:a16="http://schemas.microsoft.com/office/drawing/2014/main" id="{A35414F3-01DE-4DE5-B14B-750610A196DD}"/>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151147</xdr:rowOff>
    </xdr:from>
    <xdr:ext cx="762000" cy="259045"/>
    <xdr:sp macro="" textlink="">
      <xdr:nvSpPr>
        <xdr:cNvPr id="343" name="テキスト ボックス 342">
          <a:extLst>
            <a:ext uri="{FF2B5EF4-FFF2-40B4-BE49-F238E27FC236}">
              <a16:creationId xmlns:a16="http://schemas.microsoft.com/office/drawing/2014/main" id="{0FC3A8F8-40E2-490C-80DA-5B94FFE4D4E8}"/>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a:extLst>
            <a:ext uri="{FF2B5EF4-FFF2-40B4-BE49-F238E27FC236}">
              <a16:creationId xmlns:a16="http://schemas.microsoft.com/office/drawing/2014/main" id="{7F2F74F7-C032-4EEB-9754-98430E12EE8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a:extLst>
            <a:ext uri="{FF2B5EF4-FFF2-40B4-BE49-F238E27FC236}">
              <a16:creationId xmlns:a16="http://schemas.microsoft.com/office/drawing/2014/main" id="{209685AF-5FF4-41C4-B885-FB1D9E99E45A}"/>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a:extLst>
            <a:ext uri="{FF2B5EF4-FFF2-40B4-BE49-F238E27FC236}">
              <a16:creationId xmlns:a16="http://schemas.microsoft.com/office/drawing/2014/main" id="{0D1295AD-6DF3-4CA5-8C6D-18FC59BA13BA}"/>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a:extLst>
            <a:ext uri="{FF2B5EF4-FFF2-40B4-BE49-F238E27FC236}">
              <a16:creationId xmlns:a16="http://schemas.microsoft.com/office/drawing/2014/main" id="{1CD91AB1-CFCC-4F7C-AC33-4F0DF0C07C25}"/>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a:extLst>
            <a:ext uri="{FF2B5EF4-FFF2-40B4-BE49-F238E27FC236}">
              <a16:creationId xmlns:a16="http://schemas.microsoft.com/office/drawing/2014/main" id="{DF3BBE53-B21C-4DC2-8F73-9C0EE74A820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a:extLst>
            <a:ext uri="{FF2B5EF4-FFF2-40B4-BE49-F238E27FC236}">
              <a16:creationId xmlns:a16="http://schemas.microsoft.com/office/drawing/2014/main" id="{9F494833-5F54-4CF0-A9B0-A435673B17C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a:extLst>
            <a:ext uri="{FF2B5EF4-FFF2-40B4-BE49-F238E27FC236}">
              <a16:creationId xmlns:a16="http://schemas.microsoft.com/office/drawing/2014/main" id="{4FA8186B-8BAC-49B1-85D4-D39937401BB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a:extLst>
            <a:ext uri="{FF2B5EF4-FFF2-40B4-BE49-F238E27FC236}">
              <a16:creationId xmlns:a16="http://schemas.microsoft.com/office/drawing/2014/main" id="{FD942DAB-02C3-443B-9A5C-1CA91D5AF39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a:extLst>
            <a:ext uri="{FF2B5EF4-FFF2-40B4-BE49-F238E27FC236}">
              <a16:creationId xmlns:a16="http://schemas.microsoft.com/office/drawing/2014/main" id="{679923D8-03E3-45A5-8716-0138D6F5B5A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a:extLst>
            <a:ext uri="{FF2B5EF4-FFF2-40B4-BE49-F238E27FC236}">
              <a16:creationId xmlns:a16="http://schemas.microsoft.com/office/drawing/2014/main" id="{052DA135-567C-491B-885F-64D37332DFF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a:extLst>
            <a:ext uri="{FF2B5EF4-FFF2-40B4-BE49-F238E27FC236}">
              <a16:creationId xmlns:a16="http://schemas.microsoft.com/office/drawing/2014/main" id="{AC2AF54C-A547-4311-8E1E-0FC47C4B5A67}"/>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％上昇したが、これは</a:t>
          </a:r>
          <a:r>
            <a:rPr lang="ja-JP" altLang="en-US" sz="1100" b="0" i="0" baseline="0">
              <a:solidFill>
                <a:schemeClr val="dk1"/>
              </a:solidFill>
              <a:effectLst/>
              <a:latin typeface="+mn-lt"/>
              <a:ea typeface="+mn-ea"/>
              <a:cs typeface="+mn-cs"/>
            </a:rPr>
            <a:t>新市建設計画に記載されている</a:t>
          </a:r>
          <a:r>
            <a:rPr lang="ja-JP" altLang="ja-JP" sz="1100" b="0" i="0" baseline="0">
              <a:solidFill>
                <a:schemeClr val="dk1"/>
              </a:solidFill>
              <a:effectLst/>
              <a:latin typeface="+mn-lt"/>
              <a:ea typeface="+mn-ea"/>
              <a:cs typeface="+mn-cs"/>
            </a:rPr>
            <a:t>合併特例債による大型整備</a:t>
          </a:r>
          <a:r>
            <a:rPr lang="ja-JP" altLang="en-US" sz="1100" b="0" i="0" baseline="0">
              <a:solidFill>
                <a:schemeClr val="dk1"/>
              </a:solidFill>
              <a:effectLst/>
              <a:latin typeface="+mn-lt"/>
              <a:ea typeface="+mn-ea"/>
              <a:cs typeface="+mn-cs"/>
            </a:rPr>
            <a:t>事業</a:t>
          </a:r>
          <a:r>
            <a:rPr lang="ja-JP" altLang="ja-JP" sz="1100" b="0" i="0" baseline="0">
              <a:solidFill>
                <a:schemeClr val="dk1"/>
              </a:solidFill>
              <a:effectLst/>
              <a:latin typeface="+mn-lt"/>
              <a:ea typeface="+mn-ea"/>
              <a:cs typeface="+mn-cs"/>
            </a:rPr>
            <a:t>の償還が始まったことによるものである。今後も公債費負担適正化計画に沿って起債借入の抑制等適正化に努めることが必要である。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34CCA8B1-E572-42A2-AD9D-084E6E6D0BE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a:extLst>
            <a:ext uri="{FF2B5EF4-FFF2-40B4-BE49-F238E27FC236}">
              <a16:creationId xmlns:a16="http://schemas.microsoft.com/office/drawing/2014/main" id="{72C1CD38-7B7A-4E3F-BE8D-D357DDA152C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D367521D-F67D-441E-AC0F-592B0B4C590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a:extLst>
            <a:ext uri="{FF2B5EF4-FFF2-40B4-BE49-F238E27FC236}">
              <a16:creationId xmlns:a16="http://schemas.microsoft.com/office/drawing/2014/main" id="{E89D38AC-8F3D-4AED-8932-CF7ACD521055}"/>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A3BC25A3-71A4-4297-89A2-CAF591C228FD}"/>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a:extLst>
            <a:ext uri="{FF2B5EF4-FFF2-40B4-BE49-F238E27FC236}">
              <a16:creationId xmlns:a16="http://schemas.microsoft.com/office/drawing/2014/main" id="{DA6F5F32-01A0-4B04-B60F-C819A04A0E5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670033E2-39DA-4BA6-B1EA-6EA3AC9960D4}"/>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a:extLst>
            <a:ext uri="{FF2B5EF4-FFF2-40B4-BE49-F238E27FC236}">
              <a16:creationId xmlns:a16="http://schemas.microsoft.com/office/drawing/2014/main" id="{3D930A46-D210-4332-BF91-1594B99EFB0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4AE1ED8B-F4AC-4C5F-B94A-C13FABFDA0A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a:extLst>
            <a:ext uri="{FF2B5EF4-FFF2-40B4-BE49-F238E27FC236}">
              <a16:creationId xmlns:a16="http://schemas.microsoft.com/office/drawing/2014/main" id="{A70D612F-2242-4B1D-8386-4689CBA1F769}"/>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3DCE491A-1814-48D5-A04F-6140DF0EB3C5}"/>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a:extLst>
            <a:ext uri="{FF2B5EF4-FFF2-40B4-BE49-F238E27FC236}">
              <a16:creationId xmlns:a16="http://schemas.microsoft.com/office/drawing/2014/main" id="{B792D3FA-DDD7-483A-91F0-80DAEE44F6A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a:extLst>
            <a:ext uri="{FF2B5EF4-FFF2-40B4-BE49-F238E27FC236}">
              <a16:creationId xmlns:a16="http://schemas.microsoft.com/office/drawing/2014/main" id="{14FC35F3-ABDB-4A55-842C-09E732D9AB8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a:extLst>
            <a:ext uri="{FF2B5EF4-FFF2-40B4-BE49-F238E27FC236}">
              <a16:creationId xmlns:a16="http://schemas.microsoft.com/office/drawing/2014/main" id="{D225D947-8356-438C-8690-5F3C31088C43}"/>
            </a:ext>
          </a:extLst>
        </xdr:cNvPr>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a:extLst>
            <a:ext uri="{FF2B5EF4-FFF2-40B4-BE49-F238E27FC236}">
              <a16:creationId xmlns:a16="http://schemas.microsoft.com/office/drawing/2014/main" id="{2E111598-6392-4EC4-91B7-71B73D6F620D}"/>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a:extLst>
            <a:ext uri="{FF2B5EF4-FFF2-40B4-BE49-F238E27FC236}">
              <a16:creationId xmlns:a16="http://schemas.microsoft.com/office/drawing/2014/main" id="{38B70FD4-0CEB-4357-920F-E6BE78952B15}"/>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a:extLst>
            <a:ext uri="{FF2B5EF4-FFF2-40B4-BE49-F238E27FC236}">
              <a16:creationId xmlns:a16="http://schemas.microsoft.com/office/drawing/2014/main" id="{A5227AFB-D0A6-493E-8B32-4944E331061B}"/>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a:extLst>
            <a:ext uri="{FF2B5EF4-FFF2-40B4-BE49-F238E27FC236}">
              <a16:creationId xmlns:a16="http://schemas.microsoft.com/office/drawing/2014/main" id="{CB2D2C74-6CC2-42BA-84B8-80EF875D32DF}"/>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149861</xdr:rowOff>
    </xdr:to>
    <xdr:cxnSp macro="">
      <xdr:nvCxnSpPr>
        <xdr:cNvPr id="373" name="直線コネクタ 372">
          <a:extLst>
            <a:ext uri="{FF2B5EF4-FFF2-40B4-BE49-F238E27FC236}">
              <a16:creationId xmlns:a16="http://schemas.microsoft.com/office/drawing/2014/main" id="{37EDB757-4F38-443A-8406-0E18F5273B38}"/>
            </a:ext>
          </a:extLst>
        </xdr:cNvPr>
        <xdr:cNvCxnSpPr/>
      </xdr:nvCxnSpPr>
      <xdr:spPr>
        <a:xfrm>
          <a:off x="3987800" y="13477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a:extLst>
            <a:ext uri="{FF2B5EF4-FFF2-40B4-BE49-F238E27FC236}">
              <a16:creationId xmlns:a16="http://schemas.microsoft.com/office/drawing/2014/main" id="{13F9BD5A-8457-4D90-9CF0-FEE978F17A63}"/>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a:extLst>
            <a:ext uri="{FF2B5EF4-FFF2-40B4-BE49-F238E27FC236}">
              <a16:creationId xmlns:a16="http://schemas.microsoft.com/office/drawing/2014/main" id="{2802A160-95BB-4500-AE70-53B163F112C2}"/>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78</xdr:row>
      <xdr:rowOff>90424</xdr:rowOff>
    </xdr:from>
    <xdr:to>
      <xdr:col>5</xdr:col>
      <xdr:colOff>549275</xdr:colOff>
      <xdr:row>78</xdr:row>
      <xdr:rowOff>104139</xdr:rowOff>
    </xdr:to>
    <xdr:cxnSp macro="">
      <xdr:nvCxnSpPr>
        <xdr:cNvPr id="376" name="直線コネクタ 375">
          <a:extLst>
            <a:ext uri="{FF2B5EF4-FFF2-40B4-BE49-F238E27FC236}">
              <a16:creationId xmlns:a16="http://schemas.microsoft.com/office/drawing/2014/main" id="{63913C2F-EDAE-49FB-AEE1-040E64FE555C}"/>
            </a:ext>
          </a:extLst>
        </xdr:cNvPr>
        <xdr:cNvCxnSpPr/>
      </xdr:nvCxnSpPr>
      <xdr:spPr>
        <a:xfrm>
          <a:off x="3098800" y="134635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a:extLst>
            <a:ext uri="{FF2B5EF4-FFF2-40B4-BE49-F238E27FC236}">
              <a16:creationId xmlns:a16="http://schemas.microsoft.com/office/drawing/2014/main" id="{E0DA5685-C4B8-434D-AEE1-E244474E3341}"/>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142257</xdr:rowOff>
    </xdr:from>
    <xdr:ext cx="736600" cy="259045"/>
    <xdr:sp macro="" textlink="">
      <xdr:nvSpPr>
        <xdr:cNvPr id="378" name="テキスト ボックス 377">
          <a:extLst>
            <a:ext uri="{FF2B5EF4-FFF2-40B4-BE49-F238E27FC236}">
              <a16:creationId xmlns:a16="http://schemas.microsoft.com/office/drawing/2014/main" id="{CE142C4A-3E3C-4562-A548-8EDD5F5360D6}"/>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62992</xdr:rowOff>
    </xdr:from>
    <xdr:to>
      <xdr:col>4</xdr:col>
      <xdr:colOff>346075</xdr:colOff>
      <xdr:row>78</xdr:row>
      <xdr:rowOff>90424</xdr:rowOff>
    </xdr:to>
    <xdr:cxnSp macro="">
      <xdr:nvCxnSpPr>
        <xdr:cNvPr id="379" name="直線コネクタ 378">
          <a:extLst>
            <a:ext uri="{FF2B5EF4-FFF2-40B4-BE49-F238E27FC236}">
              <a16:creationId xmlns:a16="http://schemas.microsoft.com/office/drawing/2014/main" id="{B6237BAD-BA59-4ACD-809C-897474A6476B}"/>
            </a:ext>
          </a:extLst>
        </xdr:cNvPr>
        <xdr:cNvCxnSpPr/>
      </xdr:nvCxnSpPr>
      <xdr:spPr>
        <a:xfrm>
          <a:off x="2209800" y="13436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a:extLst>
            <a:ext uri="{FF2B5EF4-FFF2-40B4-BE49-F238E27FC236}">
              <a16:creationId xmlns:a16="http://schemas.microsoft.com/office/drawing/2014/main" id="{2CF19BAD-9AC6-42B7-8A07-7E09C6E511E4}"/>
            </a:ext>
          </a:extLst>
        </xdr:cNvPr>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139716</xdr:rowOff>
    </xdr:from>
    <xdr:ext cx="762000" cy="259045"/>
    <xdr:sp macro="" textlink="">
      <xdr:nvSpPr>
        <xdr:cNvPr id="381" name="テキスト ボックス 380">
          <a:extLst>
            <a:ext uri="{FF2B5EF4-FFF2-40B4-BE49-F238E27FC236}">
              <a16:creationId xmlns:a16="http://schemas.microsoft.com/office/drawing/2014/main" id="{5A509999-A20D-4CDA-85AD-72E42F479F83}"/>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62992</xdr:rowOff>
    </xdr:from>
    <xdr:to>
      <xdr:col>3</xdr:col>
      <xdr:colOff>142875</xdr:colOff>
      <xdr:row>79</xdr:row>
      <xdr:rowOff>1270</xdr:rowOff>
    </xdr:to>
    <xdr:cxnSp macro="">
      <xdr:nvCxnSpPr>
        <xdr:cNvPr id="382" name="直線コネクタ 381">
          <a:extLst>
            <a:ext uri="{FF2B5EF4-FFF2-40B4-BE49-F238E27FC236}">
              <a16:creationId xmlns:a16="http://schemas.microsoft.com/office/drawing/2014/main" id="{D301E7DF-EDF0-4B51-A6E9-A6A42D6A9DCE}"/>
            </a:ext>
          </a:extLst>
        </xdr:cNvPr>
        <xdr:cNvCxnSpPr/>
      </xdr:nvCxnSpPr>
      <xdr:spPr>
        <a:xfrm flipV="1">
          <a:off x="1320800" y="134360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a:extLst>
            <a:ext uri="{FF2B5EF4-FFF2-40B4-BE49-F238E27FC236}">
              <a16:creationId xmlns:a16="http://schemas.microsoft.com/office/drawing/2014/main" id="{9A0171A6-2112-4C87-8A2E-62DD0B578635}"/>
            </a:ext>
          </a:extLst>
        </xdr:cNvPr>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79</xdr:row>
      <xdr:rowOff>271</xdr:rowOff>
    </xdr:from>
    <xdr:ext cx="762000" cy="259045"/>
    <xdr:sp macro="" textlink="">
      <xdr:nvSpPr>
        <xdr:cNvPr id="384" name="テキスト ボックス 383">
          <a:extLst>
            <a:ext uri="{FF2B5EF4-FFF2-40B4-BE49-F238E27FC236}">
              <a16:creationId xmlns:a16="http://schemas.microsoft.com/office/drawing/2014/main" id="{4A034573-E372-4523-B5C1-B3E24A47719D}"/>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a:extLst>
            <a:ext uri="{FF2B5EF4-FFF2-40B4-BE49-F238E27FC236}">
              <a16:creationId xmlns:a16="http://schemas.microsoft.com/office/drawing/2014/main" id="{7C168489-473E-4D20-B1CB-65A284BF9212}"/>
            </a:ext>
          </a:extLst>
        </xdr:cNvPr>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68851</xdr:rowOff>
    </xdr:from>
    <xdr:ext cx="762000" cy="259045"/>
    <xdr:sp macro="" textlink="">
      <xdr:nvSpPr>
        <xdr:cNvPr id="386" name="テキスト ボックス 385">
          <a:extLst>
            <a:ext uri="{FF2B5EF4-FFF2-40B4-BE49-F238E27FC236}">
              <a16:creationId xmlns:a16="http://schemas.microsoft.com/office/drawing/2014/main" id="{19B522F4-01EB-4A58-A02A-CC1A6E6C20A1}"/>
            </a:ext>
          </a:extLst>
        </xdr:cNvPr>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7AB509CA-BB22-4D73-B0B3-FE15AAD9D01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2C558F00-0434-421F-B877-304BEA134E8D}"/>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6609252C-684E-4637-80A1-D602B86C469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6062829-BF4F-4384-9552-D9B85D617BC3}"/>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ED0AEEEB-6B91-4801-B4AB-24435B6AB7D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2" name="円/楕円 391">
          <a:extLst>
            <a:ext uri="{FF2B5EF4-FFF2-40B4-BE49-F238E27FC236}">
              <a16:creationId xmlns:a16="http://schemas.microsoft.com/office/drawing/2014/main" id="{40D34324-B680-40D6-B18D-A92CB5C66EE2}"/>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78</xdr:row>
      <xdr:rowOff>71138</xdr:rowOff>
    </xdr:from>
    <xdr:ext cx="762000" cy="259045"/>
    <xdr:sp macro="" textlink="">
      <xdr:nvSpPr>
        <xdr:cNvPr id="393" name="公債費該当値テキスト">
          <a:extLst>
            <a:ext uri="{FF2B5EF4-FFF2-40B4-BE49-F238E27FC236}">
              <a16:creationId xmlns:a16="http://schemas.microsoft.com/office/drawing/2014/main" id="{6F18A037-6948-4F63-A814-68ED8FD5F521}"/>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4" name="円/楕円 393">
          <a:extLst>
            <a:ext uri="{FF2B5EF4-FFF2-40B4-BE49-F238E27FC236}">
              <a16:creationId xmlns:a16="http://schemas.microsoft.com/office/drawing/2014/main" id="{806BF0ED-E949-4117-8AEF-FFE5FF4F2757}"/>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139716</xdr:rowOff>
    </xdr:from>
    <xdr:ext cx="736600" cy="259045"/>
    <xdr:sp macro="" textlink="">
      <xdr:nvSpPr>
        <xdr:cNvPr id="395" name="テキスト ボックス 394">
          <a:extLst>
            <a:ext uri="{FF2B5EF4-FFF2-40B4-BE49-F238E27FC236}">
              <a16:creationId xmlns:a16="http://schemas.microsoft.com/office/drawing/2014/main" id="{45466C5E-C0AD-43D3-AC9B-F3F8A8CD06F3}"/>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39624</xdr:rowOff>
    </xdr:from>
    <xdr:to>
      <xdr:col>4</xdr:col>
      <xdr:colOff>396875</xdr:colOff>
      <xdr:row>78</xdr:row>
      <xdr:rowOff>141224</xdr:rowOff>
    </xdr:to>
    <xdr:sp macro="" textlink="">
      <xdr:nvSpPr>
        <xdr:cNvPr id="396" name="円/楕円 395">
          <a:extLst>
            <a:ext uri="{FF2B5EF4-FFF2-40B4-BE49-F238E27FC236}">
              <a16:creationId xmlns:a16="http://schemas.microsoft.com/office/drawing/2014/main" id="{69B92D10-6888-45C9-8B71-04ACBC59E85E}"/>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151401</xdr:rowOff>
    </xdr:from>
    <xdr:ext cx="762000" cy="259045"/>
    <xdr:sp macro="" textlink="">
      <xdr:nvSpPr>
        <xdr:cNvPr id="397" name="テキスト ボックス 396">
          <a:extLst>
            <a:ext uri="{FF2B5EF4-FFF2-40B4-BE49-F238E27FC236}">
              <a16:creationId xmlns:a16="http://schemas.microsoft.com/office/drawing/2014/main" id="{7D1A3594-C690-4260-B377-73C8C54BE84A}"/>
            </a:ext>
          </a:extLst>
        </xdr:cNvPr>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12192</xdr:rowOff>
    </xdr:from>
    <xdr:to>
      <xdr:col>3</xdr:col>
      <xdr:colOff>193675</xdr:colOff>
      <xdr:row>78</xdr:row>
      <xdr:rowOff>113792</xdr:rowOff>
    </xdr:to>
    <xdr:sp macro="" textlink="">
      <xdr:nvSpPr>
        <xdr:cNvPr id="398" name="円/楕円 397">
          <a:extLst>
            <a:ext uri="{FF2B5EF4-FFF2-40B4-BE49-F238E27FC236}">
              <a16:creationId xmlns:a16="http://schemas.microsoft.com/office/drawing/2014/main" id="{C627F29B-A555-458F-B792-622A67B2DA92}"/>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123969</xdr:rowOff>
    </xdr:from>
    <xdr:ext cx="762000" cy="259045"/>
    <xdr:sp macro="" textlink="">
      <xdr:nvSpPr>
        <xdr:cNvPr id="399" name="テキスト ボックス 398">
          <a:extLst>
            <a:ext uri="{FF2B5EF4-FFF2-40B4-BE49-F238E27FC236}">
              <a16:creationId xmlns:a16="http://schemas.microsoft.com/office/drawing/2014/main" id="{70C1F829-6136-4FD6-A19A-39748C4CAB6C}"/>
            </a:ext>
          </a:extLst>
        </xdr:cNvPr>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400" name="円/楕円 399">
          <a:extLst>
            <a:ext uri="{FF2B5EF4-FFF2-40B4-BE49-F238E27FC236}">
              <a16:creationId xmlns:a16="http://schemas.microsoft.com/office/drawing/2014/main" id="{0030A3E4-7234-483C-A3E5-C22BCDBEC8D0}"/>
            </a:ext>
          </a:extLst>
        </xdr:cNvPr>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62247</xdr:rowOff>
    </xdr:from>
    <xdr:ext cx="762000" cy="259045"/>
    <xdr:sp macro="" textlink="">
      <xdr:nvSpPr>
        <xdr:cNvPr id="401" name="テキスト ボックス 400">
          <a:extLst>
            <a:ext uri="{FF2B5EF4-FFF2-40B4-BE49-F238E27FC236}">
              <a16:creationId xmlns:a16="http://schemas.microsoft.com/office/drawing/2014/main" id="{735A82BA-ADF2-4449-BF24-F7A200518CAA}"/>
            </a:ext>
          </a:extLst>
        </xdr:cNvPr>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a:extLst>
            <a:ext uri="{FF2B5EF4-FFF2-40B4-BE49-F238E27FC236}">
              <a16:creationId xmlns:a16="http://schemas.microsoft.com/office/drawing/2014/main" id="{F40DD771-825F-490D-B23E-CD730AFF09B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a:extLst>
            <a:ext uri="{FF2B5EF4-FFF2-40B4-BE49-F238E27FC236}">
              <a16:creationId xmlns:a16="http://schemas.microsoft.com/office/drawing/2014/main" id="{D1E2611C-6D90-442D-BD3F-4CAF393C351D}"/>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a:extLst>
            <a:ext uri="{FF2B5EF4-FFF2-40B4-BE49-F238E27FC236}">
              <a16:creationId xmlns:a16="http://schemas.microsoft.com/office/drawing/2014/main" id="{F496C79A-B561-4C5E-91A4-25B30139B20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a:extLst>
            <a:ext uri="{FF2B5EF4-FFF2-40B4-BE49-F238E27FC236}">
              <a16:creationId xmlns:a16="http://schemas.microsoft.com/office/drawing/2014/main" id="{5E172FCF-45A1-4D03-B16A-882CC350DA5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a:extLst>
            <a:ext uri="{FF2B5EF4-FFF2-40B4-BE49-F238E27FC236}">
              <a16:creationId xmlns:a16="http://schemas.microsoft.com/office/drawing/2014/main" id="{408C7B68-8CAA-491A-8353-D0F9E48886C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a:extLst>
            <a:ext uri="{FF2B5EF4-FFF2-40B4-BE49-F238E27FC236}">
              <a16:creationId xmlns:a16="http://schemas.microsoft.com/office/drawing/2014/main" id="{437D1CEB-6954-4550-92F6-F2C420648F8E}"/>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a:extLst>
            <a:ext uri="{FF2B5EF4-FFF2-40B4-BE49-F238E27FC236}">
              <a16:creationId xmlns:a16="http://schemas.microsoft.com/office/drawing/2014/main" id="{23C6B4E5-A130-4C90-AE35-7E92CF5E2236}"/>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a:extLst>
            <a:ext uri="{FF2B5EF4-FFF2-40B4-BE49-F238E27FC236}">
              <a16:creationId xmlns:a16="http://schemas.microsoft.com/office/drawing/2014/main" id="{6FACDD97-D6B5-41F1-8E47-EE561E97BF8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a:extLst>
            <a:ext uri="{FF2B5EF4-FFF2-40B4-BE49-F238E27FC236}">
              <a16:creationId xmlns:a16="http://schemas.microsoft.com/office/drawing/2014/main" id="{D5F7C227-561E-4596-A362-88C4FA6E8FC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a:extLst>
            <a:ext uri="{FF2B5EF4-FFF2-40B4-BE49-F238E27FC236}">
              <a16:creationId xmlns:a16="http://schemas.microsoft.com/office/drawing/2014/main" id="{5377C295-886D-4DB6-942C-0E59D230824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a:extLst>
            <a:ext uri="{FF2B5EF4-FFF2-40B4-BE49-F238E27FC236}">
              <a16:creationId xmlns:a16="http://schemas.microsoft.com/office/drawing/2014/main" id="{D2374BA9-C4DB-40B5-A204-4E664CD3E23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減少した。近年の増加の傾向の内容として、扶助費やその他における繰出金の増によるところが主な要因となっている。今後も多様化する需要の中で財政の健全性を維持していくよう行財政運営に努力することが必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7A2B48DD-20FE-4477-A325-1BBFEAA1E642}"/>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a:extLst>
            <a:ext uri="{FF2B5EF4-FFF2-40B4-BE49-F238E27FC236}">
              <a16:creationId xmlns:a16="http://schemas.microsoft.com/office/drawing/2014/main" id="{69131CA5-D305-4A60-B1AF-C872A8A1C69A}"/>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5F22FA09-3E2B-43E1-9CB7-53EDB0FAC999}"/>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a:extLst>
            <a:ext uri="{FF2B5EF4-FFF2-40B4-BE49-F238E27FC236}">
              <a16:creationId xmlns:a16="http://schemas.microsoft.com/office/drawing/2014/main" id="{BCCF05D3-BBCF-483D-959A-159765D273A6}"/>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746ABADD-BF4E-41C0-98B1-885724C368F4}"/>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a:extLst>
            <a:ext uri="{FF2B5EF4-FFF2-40B4-BE49-F238E27FC236}">
              <a16:creationId xmlns:a16="http://schemas.microsoft.com/office/drawing/2014/main" id="{92C517E0-F99D-42AE-9EAC-8E88B1887CEC}"/>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1FD75597-DBDB-4232-AAE1-0990E30CDD6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a:extLst>
            <a:ext uri="{FF2B5EF4-FFF2-40B4-BE49-F238E27FC236}">
              <a16:creationId xmlns:a16="http://schemas.microsoft.com/office/drawing/2014/main" id="{FF49C642-FD18-4F7E-AF0C-D813EF8DBFB3}"/>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F981AF98-2D18-4354-AA53-F72DC5513D93}"/>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a:extLst>
            <a:ext uri="{FF2B5EF4-FFF2-40B4-BE49-F238E27FC236}">
              <a16:creationId xmlns:a16="http://schemas.microsoft.com/office/drawing/2014/main" id="{E478E883-B246-4CEA-A90A-DB9ECE08E66B}"/>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928F555D-6840-4224-806B-1102FA15EB8E}"/>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87E4326F-9C4B-4040-83C0-212BB1D4B99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BA4B0096-BE57-41C4-B889-137EA868E72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7259B46-4471-4E82-A2C0-8A01B240999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a:extLst>
            <a:ext uri="{FF2B5EF4-FFF2-40B4-BE49-F238E27FC236}">
              <a16:creationId xmlns:a16="http://schemas.microsoft.com/office/drawing/2014/main" id="{7285AF15-C660-401A-BEE8-B4220E38F5D8}"/>
            </a:ext>
          </a:extLst>
        </xdr:cNvPr>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a:extLst>
            <a:ext uri="{FF2B5EF4-FFF2-40B4-BE49-F238E27FC236}">
              <a16:creationId xmlns:a16="http://schemas.microsoft.com/office/drawing/2014/main" id="{768358DF-64DB-46F0-A80E-A86859BB1213}"/>
            </a:ext>
          </a:extLst>
        </xdr:cNvPr>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a:extLst>
            <a:ext uri="{FF2B5EF4-FFF2-40B4-BE49-F238E27FC236}">
              <a16:creationId xmlns:a16="http://schemas.microsoft.com/office/drawing/2014/main" id="{262B9D7D-48A8-4A20-825F-93CFEF4DA6F6}"/>
            </a:ext>
          </a:extLst>
        </xdr:cNvPr>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a:extLst>
            <a:ext uri="{FF2B5EF4-FFF2-40B4-BE49-F238E27FC236}">
              <a16:creationId xmlns:a16="http://schemas.microsoft.com/office/drawing/2014/main" id="{F7EB38D7-E05D-468F-8BED-759E041A239C}"/>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a:extLst>
            <a:ext uri="{FF2B5EF4-FFF2-40B4-BE49-F238E27FC236}">
              <a16:creationId xmlns:a16="http://schemas.microsoft.com/office/drawing/2014/main" id="{91B42E3D-1CCC-447B-A48B-85B8E089B8B7}"/>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10413</xdr:rowOff>
    </xdr:from>
    <xdr:to>
      <xdr:col>24</xdr:col>
      <xdr:colOff>31750</xdr:colOff>
      <xdr:row>79</xdr:row>
      <xdr:rowOff>101854</xdr:rowOff>
    </xdr:to>
    <xdr:cxnSp macro="">
      <xdr:nvCxnSpPr>
        <xdr:cNvPr id="432" name="直線コネクタ 431">
          <a:extLst>
            <a:ext uri="{FF2B5EF4-FFF2-40B4-BE49-F238E27FC236}">
              <a16:creationId xmlns:a16="http://schemas.microsoft.com/office/drawing/2014/main" id="{C1200568-8DDB-4E27-A97A-E1757F151ADE}"/>
            </a:ext>
          </a:extLst>
        </xdr:cNvPr>
        <xdr:cNvCxnSpPr/>
      </xdr:nvCxnSpPr>
      <xdr:spPr>
        <a:xfrm flipV="1">
          <a:off x="15671800" y="13554963"/>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a:extLst>
            <a:ext uri="{FF2B5EF4-FFF2-40B4-BE49-F238E27FC236}">
              <a16:creationId xmlns:a16="http://schemas.microsoft.com/office/drawing/2014/main" id="{7222D9D1-16AD-4A6C-A260-E3E1B10D0CAD}"/>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a:extLst>
            <a:ext uri="{FF2B5EF4-FFF2-40B4-BE49-F238E27FC236}">
              <a16:creationId xmlns:a16="http://schemas.microsoft.com/office/drawing/2014/main" id="{F953B1C1-F864-419F-9BE7-27AB9CDE183D}"/>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79</xdr:row>
      <xdr:rowOff>101854</xdr:rowOff>
    </xdr:from>
    <xdr:to>
      <xdr:col>22</xdr:col>
      <xdr:colOff>565150</xdr:colOff>
      <xdr:row>79</xdr:row>
      <xdr:rowOff>124713</xdr:rowOff>
    </xdr:to>
    <xdr:cxnSp macro="">
      <xdr:nvCxnSpPr>
        <xdr:cNvPr id="435" name="直線コネクタ 434">
          <a:extLst>
            <a:ext uri="{FF2B5EF4-FFF2-40B4-BE49-F238E27FC236}">
              <a16:creationId xmlns:a16="http://schemas.microsoft.com/office/drawing/2014/main" id="{144B6BA3-F063-4390-AFB9-F5ED47F7A8C3}"/>
            </a:ext>
          </a:extLst>
        </xdr:cNvPr>
        <xdr:cNvCxnSpPr/>
      </xdr:nvCxnSpPr>
      <xdr:spPr>
        <a:xfrm flipV="1">
          <a:off x="14782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a:extLst>
            <a:ext uri="{FF2B5EF4-FFF2-40B4-BE49-F238E27FC236}">
              <a16:creationId xmlns:a16="http://schemas.microsoft.com/office/drawing/2014/main" id="{B0DCFC70-FAB2-43A6-9C39-B6302F4F7F2B}"/>
            </a:ext>
          </a:extLst>
        </xdr:cNvPr>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142257</xdr:rowOff>
    </xdr:from>
    <xdr:ext cx="736600" cy="259045"/>
    <xdr:sp macro="" textlink="">
      <xdr:nvSpPr>
        <xdr:cNvPr id="437" name="テキスト ボックス 436">
          <a:extLst>
            <a:ext uri="{FF2B5EF4-FFF2-40B4-BE49-F238E27FC236}">
              <a16:creationId xmlns:a16="http://schemas.microsoft.com/office/drawing/2014/main" id="{FCBFB7D2-A30B-4A5E-B9EC-3D36EF34ECF3}"/>
            </a:ext>
          </a:extLst>
        </xdr:cNvPr>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67563</xdr:rowOff>
    </xdr:from>
    <xdr:to>
      <xdr:col>21</xdr:col>
      <xdr:colOff>361950</xdr:colOff>
      <xdr:row>79</xdr:row>
      <xdr:rowOff>124713</xdr:rowOff>
    </xdr:to>
    <xdr:cxnSp macro="">
      <xdr:nvCxnSpPr>
        <xdr:cNvPr id="438" name="直線コネクタ 437">
          <a:extLst>
            <a:ext uri="{FF2B5EF4-FFF2-40B4-BE49-F238E27FC236}">
              <a16:creationId xmlns:a16="http://schemas.microsoft.com/office/drawing/2014/main" id="{24E7699D-DD91-4597-91D9-BE0581C5C661}"/>
            </a:ext>
          </a:extLst>
        </xdr:cNvPr>
        <xdr:cNvCxnSpPr/>
      </xdr:nvCxnSpPr>
      <xdr:spPr>
        <a:xfrm>
          <a:off x="13893800" y="1344066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a:extLst>
            <a:ext uri="{FF2B5EF4-FFF2-40B4-BE49-F238E27FC236}">
              <a16:creationId xmlns:a16="http://schemas.microsoft.com/office/drawing/2014/main" id="{FE433D75-596C-4C8E-82A8-EEB831D7509F}"/>
            </a:ext>
          </a:extLst>
        </xdr:cNvPr>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91964</xdr:rowOff>
    </xdr:from>
    <xdr:ext cx="762000" cy="259045"/>
    <xdr:sp macro="" textlink="">
      <xdr:nvSpPr>
        <xdr:cNvPr id="440" name="テキスト ボックス 439">
          <a:extLst>
            <a:ext uri="{FF2B5EF4-FFF2-40B4-BE49-F238E27FC236}">
              <a16:creationId xmlns:a16="http://schemas.microsoft.com/office/drawing/2014/main" id="{0F5F772B-66DB-4A2C-9DF5-96DF77BCD2EF}"/>
            </a:ext>
          </a:extLst>
        </xdr:cNvPr>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67563</xdr:rowOff>
    </xdr:from>
    <xdr:to>
      <xdr:col>20</xdr:col>
      <xdr:colOff>158750</xdr:colOff>
      <xdr:row>78</xdr:row>
      <xdr:rowOff>154432</xdr:rowOff>
    </xdr:to>
    <xdr:cxnSp macro="">
      <xdr:nvCxnSpPr>
        <xdr:cNvPr id="441" name="直線コネクタ 440">
          <a:extLst>
            <a:ext uri="{FF2B5EF4-FFF2-40B4-BE49-F238E27FC236}">
              <a16:creationId xmlns:a16="http://schemas.microsoft.com/office/drawing/2014/main" id="{E190BE73-2F66-4052-BCB1-C08D4F38C604}"/>
            </a:ext>
          </a:extLst>
        </xdr:cNvPr>
        <xdr:cNvCxnSpPr/>
      </xdr:nvCxnSpPr>
      <xdr:spPr>
        <a:xfrm flipV="1">
          <a:off x="13004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a:extLst>
            <a:ext uri="{FF2B5EF4-FFF2-40B4-BE49-F238E27FC236}">
              <a16:creationId xmlns:a16="http://schemas.microsoft.com/office/drawing/2014/main" id="{32CADD91-07FB-4F86-BD19-6C23D345E9E7}"/>
            </a:ext>
          </a:extLst>
        </xdr:cNvPr>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525</xdr:rowOff>
    </xdr:from>
    <xdr:ext cx="762000" cy="259045"/>
    <xdr:sp macro="" textlink="">
      <xdr:nvSpPr>
        <xdr:cNvPr id="443" name="テキスト ボックス 442">
          <a:extLst>
            <a:ext uri="{FF2B5EF4-FFF2-40B4-BE49-F238E27FC236}">
              <a16:creationId xmlns:a16="http://schemas.microsoft.com/office/drawing/2014/main" id="{DF292F29-31B4-45B3-9555-84C4D27814F0}"/>
            </a:ext>
          </a:extLst>
        </xdr:cNvPr>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a:extLst>
            <a:ext uri="{FF2B5EF4-FFF2-40B4-BE49-F238E27FC236}">
              <a16:creationId xmlns:a16="http://schemas.microsoft.com/office/drawing/2014/main" id="{232FABCF-389A-411A-B2C8-5CC515D52D83}"/>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87392</xdr:rowOff>
    </xdr:from>
    <xdr:ext cx="762000" cy="259045"/>
    <xdr:sp macro="" textlink="">
      <xdr:nvSpPr>
        <xdr:cNvPr id="445" name="テキスト ボックス 444">
          <a:extLst>
            <a:ext uri="{FF2B5EF4-FFF2-40B4-BE49-F238E27FC236}">
              <a16:creationId xmlns:a16="http://schemas.microsoft.com/office/drawing/2014/main" id="{23E562D2-4D56-46D9-BD9A-F91ACF5153E4}"/>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23507EB4-6D75-401B-BDDF-E70AC252DC4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6790FC65-1585-4108-BA26-BFBFDF4A241E}"/>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6015E25B-A49E-40CA-8DE1-8D457A46C97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62695D0-7C7E-4A36-86F7-C32B47DB321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FD34E753-7133-48EC-A044-93A7E488B77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51" name="円/楕円 450">
          <a:extLst>
            <a:ext uri="{FF2B5EF4-FFF2-40B4-BE49-F238E27FC236}">
              <a16:creationId xmlns:a16="http://schemas.microsoft.com/office/drawing/2014/main" id="{F20FAE8E-6133-4B31-BA8E-8B2153D22343}"/>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103140</xdr:rowOff>
    </xdr:from>
    <xdr:ext cx="762000" cy="259045"/>
    <xdr:sp macro="" textlink="">
      <xdr:nvSpPr>
        <xdr:cNvPr id="452" name="公債費以外該当値テキスト">
          <a:extLst>
            <a:ext uri="{FF2B5EF4-FFF2-40B4-BE49-F238E27FC236}">
              <a16:creationId xmlns:a16="http://schemas.microsoft.com/office/drawing/2014/main" id="{380AB0C6-4E55-4CAF-9C77-DDEBD3020C98}"/>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51054</xdr:rowOff>
    </xdr:from>
    <xdr:to>
      <xdr:col>22</xdr:col>
      <xdr:colOff>615950</xdr:colOff>
      <xdr:row>79</xdr:row>
      <xdr:rowOff>152654</xdr:rowOff>
    </xdr:to>
    <xdr:sp macro="" textlink="">
      <xdr:nvSpPr>
        <xdr:cNvPr id="453" name="円/楕円 452">
          <a:extLst>
            <a:ext uri="{FF2B5EF4-FFF2-40B4-BE49-F238E27FC236}">
              <a16:creationId xmlns:a16="http://schemas.microsoft.com/office/drawing/2014/main" id="{71080213-33D7-47F5-B571-9CEBF5EB005E}"/>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137431</xdr:rowOff>
    </xdr:from>
    <xdr:ext cx="736600" cy="259045"/>
    <xdr:sp macro="" textlink="">
      <xdr:nvSpPr>
        <xdr:cNvPr id="454" name="テキスト ボックス 453">
          <a:extLst>
            <a:ext uri="{FF2B5EF4-FFF2-40B4-BE49-F238E27FC236}">
              <a16:creationId xmlns:a16="http://schemas.microsoft.com/office/drawing/2014/main" id="{D04E2152-D43E-4D11-B639-F26DCA603429}"/>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5" name="円/楕円 454">
          <a:extLst>
            <a:ext uri="{FF2B5EF4-FFF2-40B4-BE49-F238E27FC236}">
              <a16:creationId xmlns:a16="http://schemas.microsoft.com/office/drawing/2014/main" id="{0A92F5A2-E1B8-4994-BE72-6024CA4BF063}"/>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79</xdr:row>
      <xdr:rowOff>160290</xdr:rowOff>
    </xdr:from>
    <xdr:ext cx="762000" cy="259045"/>
    <xdr:sp macro="" textlink="">
      <xdr:nvSpPr>
        <xdr:cNvPr id="456" name="テキスト ボックス 455">
          <a:extLst>
            <a:ext uri="{FF2B5EF4-FFF2-40B4-BE49-F238E27FC236}">
              <a16:creationId xmlns:a16="http://schemas.microsoft.com/office/drawing/2014/main" id="{24E6E5D1-5CFB-42CA-B273-2196B1656F51}"/>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xdr:rowOff>
    </xdr:from>
    <xdr:to>
      <xdr:col>20</xdr:col>
      <xdr:colOff>209550</xdr:colOff>
      <xdr:row>78</xdr:row>
      <xdr:rowOff>118363</xdr:rowOff>
    </xdr:to>
    <xdr:sp macro="" textlink="">
      <xdr:nvSpPr>
        <xdr:cNvPr id="457" name="円/楕円 456">
          <a:extLst>
            <a:ext uri="{FF2B5EF4-FFF2-40B4-BE49-F238E27FC236}">
              <a16:creationId xmlns:a16="http://schemas.microsoft.com/office/drawing/2014/main" id="{71D14137-5510-4086-AD10-C9B27E64AE83}"/>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103140</xdr:rowOff>
    </xdr:from>
    <xdr:ext cx="762000" cy="259045"/>
    <xdr:sp macro="" textlink="">
      <xdr:nvSpPr>
        <xdr:cNvPr id="458" name="テキスト ボックス 457">
          <a:extLst>
            <a:ext uri="{FF2B5EF4-FFF2-40B4-BE49-F238E27FC236}">
              <a16:creationId xmlns:a16="http://schemas.microsoft.com/office/drawing/2014/main" id="{9E9234FE-1296-4A7D-AA67-7B0849461D0D}"/>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103632</xdr:rowOff>
    </xdr:from>
    <xdr:to>
      <xdr:col>19</xdr:col>
      <xdr:colOff>6350</xdr:colOff>
      <xdr:row>79</xdr:row>
      <xdr:rowOff>33782</xdr:rowOff>
    </xdr:to>
    <xdr:sp macro="" textlink="">
      <xdr:nvSpPr>
        <xdr:cNvPr id="459" name="円/楕円 458">
          <a:extLst>
            <a:ext uri="{FF2B5EF4-FFF2-40B4-BE49-F238E27FC236}">
              <a16:creationId xmlns:a16="http://schemas.microsoft.com/office/drawing/2014/main" id="{0C1811B8-78E1-4C2D-8A59-BEF3EFCCC875}"/>
            </a:ext>
          </a:extLst>
        </xdr:cNvPr>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79</xdr:row>
      <xdr:rowOff>18559</xdr:rowOff>
    </xdr:from>
    <xdr:ext cx="762000" cy="259045"/>
    <xdr:sp macro="" textlink="">
      <xdr:nvSpPr>
        <xdr:cNvPr id="460" name="テキスト ボックス 459">
          <a:extLst>
            <a:ext uri="{FF2B5EF4-FFF2-40B4-BE49-F238E27FC236}">
              <a16:creationId xmlns:a16="http://schemas.microsoft.com/office/drawing/2014/main" id="{8AEE8025-D248-4B34-B8AC-860AEBB5A279}"/>
            </a:ext>
          </a:extLst>
        </xdr:cNvPr>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240" name="グラフ3">
          <a:extLst>
            <a:ext uri="{FF2B5EF4-FFF2-40B4-BE49-F238E27FC236}">
              <a16:creationId xmlns:a16="http://schemas.microsoft.com/office/drawing/2014/main" id="{E93DEB0B-7E34-47BA-88EA-E57989662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1B05906A-D233-4B16-9CEE-19204835367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242" name="団体名称ボックス1">
          <a:extLst>
            <a:ext uri="{FF2B5EF4-FFF2-40B4-BE49-F238E27FC236}">
              <a16:creationId xmlns:a16="http://schemas.microsoft.com/office/drawing/2014/main" id="{89075E20-3657-4F63-8FA2-938EB065ABC7}"/>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243" name="団体名称ボックス2">
          <a:extLst>
            <a:ext uri="{FF2B5EF4-FFF2-40B4-BE49-F238E27FC236}">
              <a16:creationId xmlns:a16="http://schemas.microsoft.com/office/drawing/2014/main" id="{C2D4FE92-F037-44AC-A1F1-F43E63B5B570}"/>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48A6E5DA-D2EE-43BC-AEB2-9EC0D3F59669}"/>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新潟県胎内市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245" name="正方形/長方形 6">
          <a:extLst>
            <a:ext uri="{FF2B5EF4-FFF2-40B4-BE49-F238E27FC236}">
              <a16:creationId xmlns:a16="http://schemas.microsoft.com/office/drawing/2014/main" id="{888B0DD8-DEA5-477C-B97A-A1CA4CA97012}"/>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246" name="正方形/長方形 7">
          <a:extLst>
            <a:ext uri="{FF2B5EF4-FFF2-40B4-BE49-F238E27FC236}">
              <a16:creationId xmlns:a16="http://schemas.microsoft.com/office/drawing/2014/main" id="{0D910027-A63F-4013-8B3E-A9C36AAE1A8B}"/>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A11EF0C3-0CF7-4AAE-89A6-F3F80295F921}"/>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248" name="角丸四角形 9">
          <a:extLst>
            <a:ext uri="{FF2B5EF4-FFF2-40B4-BE49-F238E27FC236}">
              <a16:creationId xmlns:a16="http://schemas.microsoft.com/office/drawing/2014/main" id="{876319AF-5119-4F7B-B2A0-E24E07F2435D}"/>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C094A411-559C-44EF-9686-394F03124B1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250" name="直線コネクタ 11">
          <a:extLst>
            <a:ext uri="{FF2B5EF4-FFF2-40B4-BE49-F238E27FC236}">
              <a16:creationId xmlns:a16="http://schemas.microsoft.com/office/drawing/2014/main" id="{828CAEA1-8588-41E9-A881-BAFA7B6F3A12}"/>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251" name="円/楕円 12">
          <a:extLst>
            <a:ext uri="{FF2B5EF4-FFF2-40B4-BE49-F238E27FC236}">
              <a16:creationId xmlns:a16="http://schemas.microsoft.com/office/drawing/2014/main" id="{203A2FBA-3AD7-4CFC-809A-9B23A2A995BC}"/>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252" name="フローチャート : 判断 13">
          <a:extLst>
            <a:ext uri="{FF2B5EF4-FFF2-40B4-BE49-F238E27FC236}">
              <a16:creationId xmlns:a16="http://schemas.microsoft.com/office/drawing/2014/main" id="{70A2311B-6258-4915-9F74-50364B4FA55F}"/>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2CF4DDED-7C22-4605-A605-B8A25666A0E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29C90A85-1A6A-4B2A-97F8-398C2BCE769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255" name="角丸四角形 16">
          <a:extLst>
            <a:ext uri="{FF2B5EF4-FFF2-40B4-BE49-F238E27FC236}">
              <a16:creationId xmlns:a16="http://schemas.microsoft.com/office/drawing/2014/main" id="{8CA54A48-B6E2-433D-963F-107431537B9C}"/>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785C1BC4-57C8-46DB-A954-4CC13780750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9AA89E3E-6F73-4BE2-80E7-232FBADD08B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3E9C8104-B8F1-45B6-97D1-4F77275F1586}"/>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259" name="直線コネクタ 20">
          <a:extLst>
            <a:ext uri="{FF2B5EF4-FFF2-40B4-BE49-F238E27FC236}">
              <a16:creationId xmlns:a16="http://schemas.microsoft.com/office/drawing/2014/main" id="{1D1E6CB2-10AB-4B4A-AC15-E7C25A29ABC1}"/>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260" name="直線コネクタ 21">
          <a:extLst>
            <a:ext uri="{FF2B5EF4-FFF2-40B4-BE49-F238E27FC236}">
              <a16:creationId xmlns:a16="http://schemas.microsoft.com/office/drawing/2014/main" id="{92C72B2F-5997-4E0D-99C2-D61DA6FC3883}"/>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261" name="直線コネクタ 22">
          <a:extLst>
            <a:ext uri="{FF2B5EF4-FFF2-40B4-BE49-F238E27FC236}">
              <a16:creationId xmlns:a16="http://schemas.microsoft.com/office/drawing/2014/main" id="{E3ADE93A-78FA-4B63-9508-98F05909C452}"/>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262" name="直線コネクタ 23">
          <a:extLst>
            <a:ext uri="{FF2B5EF4-FFF2-40B4-BE49-F238E27FC236}">
              <a16:creationId xmlns:a16="http://schemas.microsoft.com/office/drawing/2014/main" id="{2442DBEF-5690-4C0C-AA47-FC87F296E5D3}"/>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263" name="直線コネクタ 24">
          <a:extLst>
            <a:ext uri="{FF2B5EF4-FFF2-40B4-BE49-F238E27FC236}">
              <a16:creationId xmlns:a16="http://schemas.microsoft.com/office/drawing/2014/main" id="{99E20E10-FE50-41D6-9E6F-3A3D34F8E053}"/>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264" name="円/楕円 25">
          <a:extLst>
            <a:ext uri="{FF2B5EF4-FFF2-40B4-BE49-F238E27FC236}">
              <a16:creationId xmlns:a16="http://schemas.microsoft.com/office/drawing/2014/main" id="{16596670-82FC-41C5-9E73-F079289B1FDE}"/>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265" name="フローチャート : 判断 26">
          <a:extLst>
            <a:ext uri="{FF2B5EF4-FFF2-40B4-BE49-F238E27FC236}">
              <a16:creationId xmlns:a16="http://schemas.microsoft.com/office/drawing/2014/main" id="{7C774E95-BBA2-45C4-833B-BCE1CE78AC10}"/>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266" name="正方形/長方形 27">
          <a:extLst>
            <a:ext uri="{FF2B5EF4-FFF2-40B4-BE49-F238E27FC236}">
              <a16:creationId xmlns:a16="http://schemas.microsoft.com/office/drawing/2014/main" id="{B79D1C30-8427-444F-90A2-64EE38C5C136}"/>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a:extLst>
            <a:ext uri="{FF2B5EF4-FFF2-40B4-BE49-F238E27FC236}">
              <a16:creationId xmlns:a16="http://schemas.microsoft.com/office/drawing/2014/main" id="{85790BF7-2029-40B9-9C66-84D834DB3225}"/>
            </a:ext>
          </a:extLst>
        </xdr:cNvPr>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268" name="直線コネクタ 29">
          <a:extLst>
            <a:ext uri="{FF2B5EF4-FFF2-40B4-BE49-F238E27FC236}">
              <a16:creationId xmlns:a16="http://schemas.microsoft.com/office/drawing/2014/main" id="{646EB7F1-2ABC-4142-B039-7A245EB51BAF}"/>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8513879-D66C-4768-9BD4-AE56C5C8FEED}"/>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4270" name="直線コネクタ 31">
          <a:extLst>
            <a:ext uri="{FF2B5EF4-FFF2-40B4-BE49-F238E27FC236}">
              <a16:creationId xmlns:a16="http://schemas.microsoft.com/office/drawing/2014/main" id="{8D3E013A-AC55-47EB-8B0F-C3CAE2E4055E}"/>
            </a:ext>
          </a:extLst>
        </xdr:cNvPr>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2C8B403C-2074-4979-B446-41AF12DE1401}"/>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4272" name="直線コネクタ 33">
          <a:extLst>
            <a:ext uri="{FF2B5EF4-FFF2-40B4-BE49-F238E27FC236}">
              <a16:creationId xmlns:a16="http://schemas.microsoft.com/office/drawing/2014/main" id="{D26267E0-5565-4FB8-AE5B-131B1D37B4C4}"/>
            </a:ext>
          </a:extLst>
        </xdr:cNvPr>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875C7DFB-6FCD-449E-B26F-56717ECD7773}"/>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4274" name="直線コネクタ 35">
          <a:extLst>
            <a:ext uri="{FF2B5EF4-FFF2-40B4-BE49-F238E27FC236}">
              <a16:creationId xmlns:a16="http://schemas.microsoft.com/office/drawing/2014/main" id="{3D05A822-01FA-4638-8F10-2188F65A8B03}"/>
            </a:ext>
          </a:extLst>
        </xdr:cNvPr>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B34B2EDC-A2DD-4AA7-9F4C-CBF85EC6D833}"/>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4276" name="直線コネクタ 37">
          <a:extLst>
            <a:ext uri="{FF2B5EF4-FFF2-40B4-BE49-F238E27FC236}">
              <a16:creationId xmlns:a16="http://schemas.microsoft.com/office/drawing/2014/main" id="{933B6BF9-D1E7-40BA-8E81-3E99AFD8FCBD}"/>
            </a:ext>
          </a:extLst>
        </xdr:cNvPr>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136F07FF-75D0-4478-8A23-026E3AFD928C}"/>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4278" name="直線コネクタ 39">
          <a:extLst>
            <a:ext uri="{FF2B5EF4-FFF2-40B4-BE49-F238E27FC236}">
              <a16:creationId xmlns:a16="http://schemas.microsoft.com/office/drawing/2014/main" id="{8F123732-F5D0-4E7D-B521-A7A3B7000F32}"/>
            </a:ext>
          </a:extLst>
        </xdr:cNvPr>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879CCC15-7922-4302-B017-53D48A723209}"/>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4280" name="直線コネクタ 41">
          <a:extLst>
            <a:ext uri="{FF2B5EF4-FFF2-40B4-BE49-F238E27FC236}">
              <a16:creationId xmlns:a16="http://schemas.microsoft.com/office/drawing/2014/main" id="{45B2C82E-CCD1-4CB9-83F1-CDA7F272E635}"/>
            </a:ext>
          </a:extLst>
        </xdr:cNvPr>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C31F8667-51AD-44A6-8AC9-A6B47345BBB2}"/>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82" name="直線コネクタ 43">
          <a:extLst>
            <a:ext uri="{FF2B5EF4-FFF2-40B4-BE49-F238E27FC236}">
              <a16:creationId xmlns:a16="http://schemas.microsoft.com/office/drawing/2014/main" id="{A935D311-267F-4ACD-A41B-FC112916AE91}"/>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46FF8F12-F228-463E-ABEA-53634847E551}"/>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284" name="人口1人当たり決算額の推移グラフ枠130">
          <a:extLst>
            <a:ext uri="{FF2B5EF4-FFF2-40B4-BE49-F238E27FC236}">
              <a16:creationId xmlns:a16="http://schemas.microsoft.com/office/drawing/2014/main" id="{C43C32D2-F6B5-4B5B-8233-6A7C5C644D39}"/>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0</xdr:rowOff>
    </xdr:from>
    <xdr:to>
      <xdr:col>4</xdr:col>
      <xdr:colOff>1114425</xdr:colOff>
      <xdr:row>19</xdr:row>
      <xdr:rowOff>114300</xdr:rowOff>
    </xdr:to>
    <xdr:cxnSp macro="">
      <xdr:nvCxnSpPr>
        <xdr:cNvPr id="4285" name="直線コネクタ 46">
          <a:extLst>
            <a:ext uri="{FF2B5EF4-FFF2-40B4-BE49-F238E27FC236}">
              <a16:creationId xmlns:a16="http://schemas.microsoft.com/office/drawing/2014/main" id="{DC1C44BB-83BE-42F9-83FA-179773B82CAF}"/>
            </a:ext>
          </a:extLst>
        </xdr:cNvPr>
        <xdr:cNvCxnSpPr>
          <a:cxnSpLocks noChangeShapeType="1"/>
        </xdr:cNvCxnSpPr>
      </xdr:nvCxnSpPr>
      <xdr:spPr bwMode="auto">
        <a:xfrm flipV="1">
          <a:off x="5648325" y="1933575"/>
          <a:ext cx="0" cy="1485900"/>
        </a:xfrm>
        <a:prstGeom prst="line">
          <a:avLst/>
        </a:prstGeom>
        <a:noFill/>
        <a:ln w="31750" algn="ctr">
          <a:solidFill>
            <a:srgbClr val="808080"/>
          </a:solidFill>
          <a:round/>
          <a:headEnd/>
          <a:tailEnd/>
        </a:ln>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a:extLst>
            <a:ext uri="{FF2B5EF4-FFF2-40B4-BE49-F238E27FC236}">
              <a16:creationId xmlns:a16="http://schemas.microsoft.com/office/drawing/2014/main" id="{12F2081A-CA7F-4492-BB92-CBC10F6B1CAD}"/>
            </a:ext>
          </a:extLst>
        </xdr:cNvPr>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114300</xdr:rowOff>
    </xdr:from>
    <xdr:to>
      <xdr:col>5</xdr:col>
      <xdr:colOff>76200</xdr:colOff>
      <xdr:row>19</xdr:row>
      <xdr:rowOff>114300</xdr:rowOff>
    </xdr:to>
    <xdr:cxnSp macro="">
      <xdr:nvCxnSpPr>
        <xdr:cNvPr id="4287" name="直線コネクタ 48">
          <a:extLst>
            <a:ext uri="{FF2B5EF4-FFF2-40B4-BE49-F238E27FC236}">
              <a16:creationId xmlns:a16="http://schemas.microsoft.com/office/drawing/2014/main" id="{93A1B98A-9ADB-4B39-9E26-E95FE7B2CCF8}"/>
            </a:ext>
          </a:extLst>
        </xdr:cNvPr>
        <xdr:cNvCxnSpPr>
          <a:cxnSpLocks noChangeShapeType="1"/>
        </xdr:cNvCxnSpPr>
      </xdr:nvCxnSpPr>
      <xdr:spPr bwMode="auto">
        <a:xfrm>
          <a:off x="5562600" y="3419475"/>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a:extLst>
            <a:ext uri="{FF2B5EF4-FFF2-40B4-BE49-F238E27FC236}">
              <a16:creationId xmlns:a16="http://schemas.microsoft.com/office/drawing/2014/main" id="{F0B1C651-938F-4A8E-8D4C-510E16EA09F9}"/>
            </a:ext>
          </a:extLst>
        </xdr:cNvPr>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0</xdr:rowOff>
    </xdr:from>
    <xdr:to>
      <xdr:col>5</xdr:col>
      <xdr:colOff>76200</xdr:colOff>
      <xdr:row>11</xdr:row>
      <xdr:rowOff>0</xdr:rowOff>
    </xdr:to>
    <xdr:cxnSp macro="">
      <xdr:nvCxnSpPr>
        <xdr:cNvPr id="4289" name="直線コネクタ 50">
          <a:extLst>
            <a:ext uri="{FF2B5EF4-FFF2-40B4-BE49-F238E27FC236}">
              <a16:creationId xmlns:a16="http://schemas.microsoft.com/office/drawing/2014/main" id="{14C182FD-7A66-4F32-AB84-B206D2B2FB51}"/>
            </a:ext>
          </a:extLst>
        </xdr:cNvPr>
        <xdr:cNvCxnSpPr>
          <a:cxnSpLocks noChangeShapeType="1"/>
        </xdr:cNvCxnSpPr>
      </xdr:nvCxnSpPr>
      <xdr:spPr bwMode="auto">
        <a:xfrm>
          <a:off x="5562600" y="1933575"/>
          <a:ext cx="180975" cy="0"/>
        </a:xfrm>
        <a:prstGeom prst="line">
          <a:avLst/>
        </a:prstGeom>
        <a:noFill/>
        <a:ln w="19050" algn="ctr">
          <a:solidFill>
            <a:srgbClr val="000000"/>
          </a:solidFill>
          <a:round/>
          <a:headEnd/>
          <a:tailEnd/>
        </a:ln>
      </xdr:spPr>
    </xdr:cxnSp>
    <xdr:clientData/>
  </xdr:twoCellAnchor>
  <xdr:twoCellAnchor>
    <xdr:from>
      <xdr:col>4</xdr:col>
      <xdr:colOff>466725</xdr:colOff>
      <xdr:row>15</xdr:row>
      <xdr:rowOff>38100</xdr:rowOff>
    </xdr:from>
    <xdr:to>
      <xdr:col>4</xdr:col>
      <xdr:colOff>1114425</xdr:colOff>
      <xdr:row>15</xdr:row>
      <xdr:rowOff>114300</xdr:rowOff>
    </xdr:to>
    <xdr:cxnSp macro="">
      <xdr:nvCxnSpPr>
        <xdr:cNvPr id="4290" name="直線コネクタ 51">
          <a:extLst>
            <a:ext uri="{FF2B5EF4-FFF2-40B4-BE49-F238E27FC236}">
              <a16:creationId xmlns:a16="http://schemas.microsoft.com/office/drawing/2014/main" id="{DB0A6336-D936-4C05-83A7-571482AA54CC}"/>
            </a:ext>
          </a:extLst>
        </xdr:cNvPr>
        <xdr:cNvCxnSpPr>
          <a:cxnSpLocks noChangeShapeType="1"/>
        </xdr:cNvCxnSpPr>
      </xdr:nvCxnSpPr>
      <xdr:spPr bwMode="auto">
        <a:xfrm>
          <a:off x="5000625" y="2657475"/>
          <a:ext cx="647700" cy="76200"/>
        </a:xfrm>
        <a:prstGeom prst="line">
          <a:avLst/>
        </a:prstGeom>
        <a:noFill/>
        <a:ln w="6350" algn="ctr">
          <a:solidFill>
            <a:srgbClr val="FF0000"/>
          </a:solidFill>
          <a:round/>
          <a:headEnd/>
          <a:tailEnd/>
        </a:ln>
      </xdr:spPr>
    </xdr:cxnSp>
    <xdr:clientData/>
  </xdr:twoCellAnchor>
  <xdr:oneCellAnchor>
    <xdr:from>
      <xdr:col>5</xdr:col>
      <xdr:colOff>73025</xdr:colOff>
      <xdr:row>15</xdr:row>
      <xdr:rowOff>103102</xdr:rowOff>
    </xdr:from>
    <xdr:ext cx="762000" cy="259045"/>
    <xdr:sp macro="" textlink="">
      <xdr:nvSpPr>
        <xdr:cNvPr id="53" name="人口1人当たり決算額の推移平均値テキスト130">
          <a:extLst>
            <a:ext uri="{FF2B5EF4-FFF2-40B4-BE49-F238E27FC236}">
              <a16:creationId xmlns:a16="http://schemas.microsoft.com/office/drawing/2014/main" id="{35C71C1C-9AF1-4790-A942-365E416BE8FB}"/>
            </a:ext>
          </a:extLst>
        </xdr:cNvPr>
        <xdr:cNvSpPr txBox="1"/>
      </xdr:nvSpPr>
      <xdr:spPr>
        <a:xfrm>
          <a:off x="5740400" y="27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104775</xdr:rowOff>
    </xdr:from>
    <xdr:to>
      <xdr:col>5</xdr:col>
      <xdr:colOff>38100</xdr:colOff>
      <xdr:row>16</xdr:row>
      <xdr:rowOff>38100</xdr:rowOff>
    </xdr:to>
    <xdr:sp macro="" textlink="">
      <xdr:nvSpPr>
        <xdr:cNvPr id="4292" name="フローチャート : 判断 53">
          <a:extLst>
            <a:ext uri="{FF2B5EF4-FFF2-40B4-BE49-F238E27FC236}">
              <a16:creationId xmlns:a16="http://schemas.microsoft.com/office/drawing/2014/main" id="{096DC2ED-A005-4F9E-A168-78A35DCDAD63}"/>
            </a:ext>
          </a:extLst>
        </xdr:cNvPr>
        <xdr:cNvSpPr>
          <a:spLocks noChangeArrowheads="1"/>
        </xdr:cNvSpPr>
      </xdr:nvSpPr>
      <xdr:spPr bwMode="auto">
        <a:xfrm>
          <a:off x="5600700" y="27241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15</xdr:row>
      <xdr:rowOff>38100</xdr:rowOff>
    </xdr:from>
    <xdr:to>
      <xdr:col>4</xdr:col>
      <xdr:colOff>466725</xdr:colOff>
      <xdr:row>15</xdr:row>
      <xdr:rowOff>38100</xdr:rowOff>
    </xdr:to>
    <xdr:cxnSp macro="">
      <xdr:nvCxnSpPr>
        <xdr:cNvPr id="4293" name="直線コネクタ 54">
          <a:extLst>
            <a:ext uri="{FF2B5EF4-FFF2-40B4-BE49-F238E27FC236}">
              <a16:creationId xmlns:a16="http://schemas.microsoft.com/office/drawing/2014/main" id="{A48B2F58-CCC7-4730-B719-F15DC4A9489A}"/>
            </a:ext>
          </a:extLst>
        </xdr:cNvPr>
        <xdr:cNvCxnSpPr>
          <a:cxnSpLocks noChangeShapeType="1"/>
        </xdr:cNvCxnSpPr>
      </xdr:nvCxnSpPr>
      <xdr:spPr bwMode="auto">
        <a:xfrm flipV="1">
          <a:off x="4305300" y="2657475"/>
          <a:ext cx="695325" cy="0"/>
        </a:xfrm>
        <a:prstGeom prst="line">
          <a:avLst/>
        </a:prstGeom>
        <a:noFill/>
        <a:ln w="6350" algn="ctr">
          <a:solidFill>
            <a:srgbClr val="FF0000"/>
          </a:solidFill>
          <a:round/>
          <a:headEnd/>
          <a:tailEnd/>
        </a:ln>
      </xdr:spPr>
    </xdr:cxnSp>
    <xdr:clientData/>
  </xdr:twoCellAnchor>
  <xdr:twoCellAnchor>
    <xdr:from>
      <xdr:col>4</xdr:col>
      <xdr:colOff>419100</xdr:colOff>
      <xdr:row>15</xdr:row>
      <xdr:rowOff>76200</xdr:rowOff>
    </xdr:from>
    <xdr:to>
      <xdr:col>4</xdr:col>
      <xdr:colOff>523875</xdr:colOff>
      <xdr:row>16</xdr:row>
      <xdr:rowOff>0</xdr:rowOff>
    </xdr:to>
    <xdr:sp macro="" textlink="">
      <xdr:nvSpPr>
        <xdr:cNvPr id="4294" name="フローチャート : 判断 55">
          <a:extLst>
            <a:ext uri="{FF2B5EF4-FFF2-40B4-BE49-F238E27FC236}">
              <a16:creationId xmlns:a16="http://schemas.microsoft.com/office/drawing/2014/main" id="{5E0D467C-5EE8-4EB8-9A86-F55162347EC8}"/>
            </a:ext>
          </a:extLst>
        </xdr:cNvPr>
        <xdr:cNvSpPr>
          <a:spLocks noChangeArrowheads="1"/>
        </xdr:cNvSpPr>
      </xdr:nvSpPr>
      <xdr:spPr bwMode="auto">
        <a:xfrm>
          <a:off x="4953000" y="26955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157902</xdr:rowOff>
    </xdr:from>
    <xdr:ext cx="736600" cy="259045"/>
    <xdr:sp macro="" textlink="">
      <xdr:nvSpPr>
        <xdr:cNvPr id="57" name="テキスト ボックス 56">
          <a:extLst>
            <a:ext uri="{FF2B5EF4-FFF2-40B4-BE49-F238E27FC236}">
              <a16:creationId xmlns:a16="http://schemas.microsoft.com/office/drawing/2014/main" id="{257545BE-6908-467D-A0DA-F9E1B8ABE4C5}"/>
            </a:ext>
          </a:extLst>
        </xdr:cNvPr>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38100</xdr:rowOff>
    </xdr:from>
    <xdr:to>
      <xdr:col>3</xdr:col>
      <xdr:colOff>904875</xdr:colOff>
      <xdr:row>15</xdr:row>
      <xdr:rowOff>85725</xdr:rowOff>
    </xdr:to>
    <xdr:cxnSp macro="">
      <xdr:nvCxnSpPr>
        <xdr:cNvPr id="4296" name="直線コネクタ 57">
          <a:extLst>
            <a:ext uri="{FF2B5EF4-FFF2-40B4-BE49-F238E27FC236}">
              <a16:creationId xmlns:a16="http://schemas.microsoft.com/office/drawing/2014/main" id="{B4CA8334-089C-46E7-9ABB-452F347B4EA3}"/>
            </a:ext>
          </a:extLst>
        </xdr:cNvPr>
        <xdr:cNvCxnSpPr>
          <a:cxnSpLocks noChangeShapeType="1"/>
        </xdr:cNvCxnSpPr>
      </xdr:nvCxnSpPr>
      <xdr:spPr bwMode="auto">
        <a:xfrm flipV="1">
          <a:off x="3609975" y="2657475"/>
          <a:ext cx="695325" cy="47625"/>
        </a:xfrm>
        <a:prstGeom prst="line">
          <a:avLst/>
        </a:prstGeom>
        <a:noFill/>
        <a:ln w="6350" algn="ctr">
          <a:solidFill>
            <a:srgbClr val="FF0000"/>
          </a:solidFill>
          <a:round/>
          <a:headEnd/>
          <a:tailEnd/>
        </a:ln>
      </xdr:spPr>
    </xdr:cxnSp>
    <xdr:clientData/>
  </xdr:twoCellAnchor>
  <xdr:twoCellAnchor>
    <xdr:from>
      <xdr:col>3</xdr:col>
      <xdr:colOff>857250</xdr:colOff>
      <xdr:row>15</xdr:row>
      <xdr:rowOff>38100</xdr:rowOff>
    </xdr:from>
    <xdr:to>
      <xdr:col>3</xdr:col>
      <xdr:colOff>952500</xdr:colOff>
      <xdr:row>15</xdr:row>
      <xdr:rowOff>142875</xdr:rowOff>
    </xdr:to>
    <xdr:sp macro="" textlink="">
      <xdr:nvSpPr>
        <xdr:cNvPr id="4297" name="フローチャート : 判断 58">
          <a:extLst>
            <a:ext uri="{FF2B5EF4-FFF2-40B4-BE49-F238E27FC236}">
              <a16:creationId xmlns:a16="http://schemas.microsoft.com/office/drawing/2014/main" id="{0E8A673F-1976-4B19-8E0D-29C267C9EA27}"/>
            </a:ext>
          </a:extLst>
        </xdr:cNvPr>
        <xdr:cNvSpPr>
          <a:spLocks noChangeArrowheads="1"/>
        </xdr:cNvSpPr>
      </xdr:nvSpPr>
      <xdr:spPr bwMode="auto">
        <a:xfrm>
          <a:off x="4257675" y="26574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124020</xdr:rowOff>
    </xdr:from>
    <xdr:ext cx="762000" cy="259045"/>
    <xdr:sp macro="" textlink="">
      <xdr:nvSpPr>
        <xdr:cNvPr id="60" name="テキスト ボックス 59">
          <a:extLst>
            <a:ext uri="{FF2B5EF4-FFF2-40B4-BE49-F238E27FC236}">
              <a16:creationId xmlns:a16="http://schemas.microsoft.com/office/drawing/2014/main" id="{CF6557CE-0BAA-4E87-9F45-338CF234AA4F}"/>
            </a:ext>
          </a:extLst>
        </xdr:cNvPr>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9525</xdr:rowOff>
    </xdr:from>
    <xdr:to>
      <xdr:col>3</xdr:col>
      <xdr:colOff>209550</xdr:colOff>
      <xdr:row>15</xdr:row>
      <xdr:rowOff>85725</xdr:rowOff>
    </xdr:to>
    <xdr:cxnSp macro="">
      <xdr:nvCxnSpPr>
        <xdr:cNvPr id="4299" name="直線コネクタ 60">
          <a:extLst>
            <a:ext uri="{FF2B5EF4-FFF2-40B4-BE49-F238E27FC236}">
              <a16:creationId xmlns:a16="http://schemas.microsoft.com/office/drawing/2014/main" id="{9E807D74-A825-498C-89DC-28D738FC8CCE}"/>
            </a:ext>
          </a:extLst>
        </xdr:cNvPr>
        <xdr:cNvCxnSpPr>
          <a:cxnSpLocks noChangeShapeType="1"/>
        </xdr:cNvCxnSpPr>
      </xdr:nvCxnSpPr>
      <xdr:spPr bwMode="auto">
        <a:xfrm>
          <a:off x="2905125" y="2628900"/>
          <a:ext cx="704850" cy="76200"/>
        </a:xfrm>
        <a:prstGeom prst="line">
          <a:avLst/>
        </a:prstGeom>
        <a:noFill/>
        <a:ln w="6350" algn="ctr">
          <a:solidFill>
            <a:srgbClr val="FF0000"/>
          </a:solidFill>
          <a:round/>
          <a:headEnd/>
          <a:tailEnd/>
        </a:ln>
      </xdr:spPr>
    </xdr:cxnSp>
    <xdr:clientData/>
  </xdr:twoCellAnchor>
  <xdr:twoCellAnchor>
    <xdr:from>
      <xdr:col>3</xdr:col>
      <xdr:colOff>152400</xdr:colOff>
      <xdr:row>15</xdr:row>
      <xdr:rowOff>19050</xdr:rowOff>
    </xdr:from>
    <xdr:to>
      <xdr:col>3</xdr:col>
      <xdr:colOff>257175</xdr:colOff>
      <xdr:row>15</xdr:row>
      <xdr:rowOff>123825</xdr:rowOff>
    </xdr:to>
    <xdr:sp macro="" textlink="">
      <xdr:nvSpPr>
        <xdr:cNvPr id="4300" name="フローチャート : 判断 61">
          <a:extLst>
            <a:ext uri="{FF2B5EF4-FFF2-40B4-BE49-F238E27FC236}">
              <a16:creationId xmlns:a16="http://schemas.microsoft.com/office/drawing/2014/main" id="{1F321692-C13D-4B96-8C11-CCBE2F2B11FA}"/>
            </a:ext>
          </a:extLst>
        </xdr:cNvPr>
        <xdr:cNvSpPr>
          <a:spLocks noChangeArrowheads="1"/>
        </xdr:cNvSpPr>
      </xdr:nvSpPr>
      <xdr:spPr bwMode="auto">
        <a:xfrm>
          <a:off x="3552825" y="2638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13</xdr:row>
      <xdr:rowOff>133614</xdr:rowOff>
    </xdr:from>
    <xdr:ext cx="762000" cy="259045"/>
    <xdr:sp macro="" textlink="">
      <xdr:nvSpPr>
        <xdr:cNvPr id="63" name="テキスト ボックス 62">
          <a:extLst>
            <a:ext uri="{FF2B5EF4-FFF2-40B4-BE49-F238E27FC236}">
              <a16:creationId xmlns:a16="http://schemas.microsoft.com/office/drawing/2014/main" id="{D32AF0F3-69D4-4EBE-9506-3D45A4A713A9}"/>
            </a:ext>
          </a:extLst>
        </xdr:cNvPr>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19050</xdr:rowOff>
    </xdr:from>
    <xdr:to>
      <xdr:col>2</xdr:col>
      <xdr:colOff>695325</xdr:colOff>
      <xdr:row>15</xdr:row>
      <xdr:rowOff>123825</xdr:rowOff>
    </xdr:to>
    <xdr:sp macro="" textlink="">
      <xdr:nvSpPr>
        <xdr:cNvPr id="4302" name="フローチャート : 判断 63">
          <a:extLst>
            <a:ext uri="{FF2B5EF4-FFF2-40B4-BE49-F238E27FC236}">
              <a16:creationId xmlns:a16="http://schemas.microsoft.com/office/drawing/2014/main" id="{80CF542F-B4C6-483D-8304-CFA2EA4615AC}"/>
            </a:ext>
          </a:extLst>
        </xdr:cNvPr>
        <xdr:cNvSpPr>
          <a:spLocks noChangeArrowheads="1"/>
        </xdr:cNvSpPr>
      </xdr:nvSpPr>
      <xdr:spPr bwMode="auto">
        <a:xfrm>
          <a:off x="2857500" y="2638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108034</xdr:rowOff>
    </xdr:from>
    <xdr:ext cx="762000" cy="259045"/>
    <xdr:sp macro="" textlink="">
      <xdr:nvSpPr>
        <xdr:cNvPr id="65" name="テキスト ボックス 64">
          <a:extLst>
            <a:ext uri="{FF2B5EF4-FFF2-40B4-BE49-F238E27FC236}">
              <a16:creationId xmlns:a16="http://schemas.microsoft.com/office/drawing/2014/main" id="{5975C416-A759-4A9E-83E9-62E5A7A96162}"/>
            </a:ext>
          </a:extLst>
        </xdr:cNvPr>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A410B60F-6A6D-49E8-96DB-FE0113085FD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F31DEE5-0F14-4658-9DCA-EE5AF87E57E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B730A8E-D61B-4F94-88B9-5F7011746836}"/>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694C924E-E667-4621-B69B-A8E7257F26E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F471534D-8A1B-4085-BC29-C7146BECD80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66675</xdr:rowOff>
    </xdr:from>
    <xdr:to>
      <xdr:col>5</xdr:col>
      <xdr:colOff>38100</xdr:colOff>
      <xdr:row>15</xdr:row>
      <xdr:rowOff>171450</xdr:rowOff>
    </xdr:to>
    <xdr:sp macro="" textlink="">
      <xdr:nvSpPr>
        <xdr:cNvPr id="4309" name="円/楕円 70">
          <a:extLst>
            <a:ext uri="{FF2B5EF4-FFF2-40B4-BE49-F238E27FC236}">
              <a16:creationId xmlns:a16="http://schemas.microsoft.com/office/drawing/2014/main" id="{D8999BD8-07B0-4A45-AF07-3E0D3051C013}"/>
            </a:ext>
          </a:extLst>
        </xdr:cNvPr>
        <xdr:cNvSpPr>
          <a:spLocks noChangeArrowheads="1"/>
        </xdr:cNvSpPr>
      </xdr:nvSpPr>
      <xdr:spPr bwMode="auto">
        <a:xfrm>
          <a:off x="5600700" y="26860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14</xdr:row>
      <xdr:rowOff>84051</xdr:rowOff>
    </xdr:from>
    <xdr:ext cx="762000" cy="259045"/>
    <xdr:sp macro="" textlink="">
      <xdr:nvSpPr>
        <xdr:cNvPr id="72" name="人口1人当たり決算額の推移該当値テキスト130">
          <a:extLst>
            <a:ext uri="{FF2B5EF4-FFF2-40B4-BE49-F238E27FC236}">
              <a16:creationId xmlns:a16="http://schemas.microsoft.com/office/drawing/2014/main" id="{0D5066AF-C507-48C0-A141-5849068E0AC9}"/>
            </a:ext>
          </a:extLst>
        </xdr:cNvPr>
        <xdr:cNvSpPr txBox="1"/>
      </xdr:nvSpPr>
      <xdr:spPr>
        <a:xfrm>
          <a:off x="5740400" y="25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161925</xdr:rowOff>
    </xdr:from>
    <xdr:to>
      <xdr:col>4</xdr:col>
      <xdr:colOff>523875</xdr:colOff>
      <xdr:row>15</xdr:row>
      <xdr:rowOff>95250</xdr:rowOff>
    </xdr:to>
    <xdr:sp macro="" textlink="">
      <xdr:nvSpPr>
        <xdr:cNvPr id="4311" name="円/楕円 72">
          <a:extLst>
            <a:ext uri="{FF2B5EF4-FFF2-40B4-BE49-F238E27FC236}">
              <a16:creationId xmlns:a16="http://schemas.microsoft.com/office/drawing/2014/main" id="{8BB8D549-C4E8-450A-94A8-8E20D4EEF001}"/>
            </a:ext>
          </a:extLst>
        </xdr:cNvPr>
        <xdr:cNvSpPr>
          <a:spLocks noChangeArrowheads="1"/>
        </xdr:cNvSpPr>
      </xdr:nvSpPr>
      <xdr:spPr bwMode="auto">
        <a:xfrm>
          <a:off x="4953000" y="26098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13</xdr:row>
      <xdr:rowOff>100957</xdr:rowOff>
    </xdr:from>
    <xdr:ext cx="736600" cy="259045"/>
    <xdr:sp macro="" textlink="">
      <xdr:nvSpPr>
        <xdr:cNvPr id="74" name="テキスト ボックス 73">
          <a:extLst>
            <a:ext uri="{FF2B5EF4-FFF2-40B4-BE49-F238E27FC236}">
              <a16:creationId xmlns:a16="http://schemas.microsoft.com/office/drawing/2014/main" id="{E24B46E7-8F73-440E-92AF-7E593AA78084}"/>
            </a:ext>
          </a:extLst>
        </xdr:cNvPr>
        <xdr:cNvSpPr txBox="1"/>
      </xdr:nvSpPr>
      <xdr:spPr>
        <a:xfrm>
          <a:off x="4622800" y="2377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98,246</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161925</xdr:rowOff>
    </xdr:from>
    <xdr:to>
      <xdr:col>3</xdr:col>
      <xdr:colOff>952500</xdr:colOff>
      <xdr:row>15</xdr:row>
      <xdr:rowOff>95250</xdr:rowOff>
    </xdr:to>
    <xdr:sp macro="" textlink="">
      <xdr:nvSpPr>
        <xdr:cNvPr id="4313" name="円/楕円 74">
          <a:extLst>
            <a:ext uri="{FF2B5EF4-FFF2-40B4-BE49-F238E27FC236}">
              <a16:creationId xmlns:a16="http://schemas.microsoft.com/office/drawing/2014/main" id="{E573A5A8-630F-419D-A3BD-BE498BE369E3}"/>
            </a:ext>
          </a:extLst>
        </xdr:cNvPr>
        <xdr:cNvSpPr>
          <a:spLocks noChangeArrowheads="1"/>
        </xdr:cNvSpPr>
      </xdr:nvSpPr>
      <xdr:spPr bwMode="auto">
        <a:xfrm>
          <a:off x="4257675" y="26098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13</xdr:row>
      <xdr:rowOff>102442</xdr:rowOff>
    </xdr:from>
    <xdr:ext cx="762000" cy="259045"/>
    <xdr:sp macro="" textlink="">
      <xdr:nvSpPr>
        <xdr:cNvPr id="76" name="テキスト ボックス 75">
          <a:extLst>
            <a:ext uri="{FF2B5EF4-FFF2-40B4-BE49-F238E27FC236}">
              <a16:creationId xmlns:a16="http://schemas.microsoft.com/office/drawing/2014/main" id="{D9E4CE10-4C16-4881-8249-D6F3A2F9F17F}"/>
            </a:ext>
          </a:extLst>
        </xdr:cNvPr>
        <xdr:cNvSpPr txBox="1"/>
      </xdr:nvSpPr>
      <xdr:spPr>
        <a:xfrm>
          <a:off x="3924300" y="237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98,155</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38100</xdr:rowOff>
    </xdr:from>
    <xdr:to>
      <xdr:col>3</xdr:col>
      <xdr:colOff>257175</xdr:colOff>
      <xdr:row>15</xdr:row>
      <xdr:rowOff>133350</xdr:rowOff>
    </xdr:to>
    <xdr:sp macro="" textlink="">
      <xdr:nvSpPr>
        <xdr:cNvPr id="4315" name="円/楕円 76">
          <a:extLst>
            <a:ext uri="{FF2B5EF4-FFF2-40B4-BE49-F238E27FC236}">
              <a16:creationId xmlns:a16="http://schemas.microsoft.com/office/drawing/2014/main" id="{4D8E5851-59CA-4DC9-8F23-15C5DFB0493D}"/>
            </a:ext>
          </a:extLst>
        </xdr:cNvPr>
        <xdr:cNvSpPr>
          <a:spLocks noChangeArrowheads="1"/>
        </xdr:cNvSpPr>
      </xdr:nvSpPr>
      <xdr:spPr bwMode="auto">
        <a:xfrm>
          <a:off x="3552825" y="26574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15</xdr:row>
      <xdr:rowOff>120885</xdr:rowOff>
    </xdr:from>
    <xdr:ext cx="762000" cy="259045"/>
    <xdr:sp macro="" textlink="">
      <xdr:nvSpPr>
        <xdr:cNvPr id="78" name="テキスト ボックス 77">
          <a:extLst>
            <a:ext uri="{FF2B5EF4-FFF2-40B4-BE49-F238E27FC236}">
              <a16:creationId xmlns:a16="http://schemas.microsoft.com/office/drawing/2014/main" id="{15D48FC7-13F3-408E-9786-ECA86EB79D4B}"/>
            </a:ext>
          </a:extLst>
        </xdr:cNvPr>
        <xdr:cNvSpPr txBox="1"/>
      </xdr:nvSpPr>
      <xdr:spPr>
        <a:xfrm>
          <a:off x="3225800" y="274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133350</xdr:rowOff>
    </xdr:from>
    <xdr:to>
      <xdr:col>2</xdr:col>
      <xdr:colOff>695325</xdr:colOff>
      <xdr:row>15</xdr:row>
      <xdr:rowOff>66675</xdr:rowOff>
    </xdr:to>
    <xdr:sp macro="" textlink="">
      <xdr:nvSpPr>
        <xdr:cNvPr id="4317" name="円/楕円 78">
          <a:extLst>
            <a:ext uri="{FF2B5EF4-FFF2-40B4-BE49-F238E27FC236}">
              <a16:creationId xmlns:a16="http://schemas.microsoft.com/office/drawing/2014/main" id="{91A32AFE-3C3F-4067-A01E-48EA63BC90FD}"/>
            </a:ext>
          </a:extLst>
        </xdr:cNvPr>
        <xdr:cNvSpPr>
          <a:spLocks noChangeArrowheads="1"/>
        </xdr:cNvSpPr>
      </xdr:nvSpPr>
      <xdr:spPr bwMode="auto">
        <a:xfrm>
          <a:off x="2857500" y="25812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13</xdr:row>
      <xdr:rowOff>73884</xdr:rowOff>
    </xdr:from>
    <xdr:ext cx="762000" cy="259045"/>
    <xdr:sp macro="" textlink="">
      <xdr:nvSpPr>
        <xdr:cNvPr id="80" name="テキスト ボックス 79">
          <a:extLst>
            <a:ext uri="{FF2B5EF4-FFF2-40B4-BE49-F238E27FC236}">
              <a16:creationId xmlns:a16="http://schemas.microsoft.com/office/drawing/2014/main" id="{4631ED77-4367-482E-BFC1-6499EF4781BF}"/>
            </a:ext>
          </a:extLst>
        </xdr:cNvPr>
        <xdr:cNvSpPr txBox="1"/>
      </xdr:nvSpPr>
      <xdr:spPr>
        <a:xfrm>
          <a:off x="2527300" y="235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97BCFE3E-C67A-4E78-ADD2-2B485A59FA1C}"/>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320" name="角丸四角形 81">
          <a:extLst>
            <a:ext uri="{FF2B5EF4-FFF2-40B4-BE49-F238E27FC236}">
              <a16:creationId xmlns:a16="http://schemas.microsoft.com/office/drawing/2014/main" id="{85948C52-B3EA-4090-B662-FF64B43682EF}"/>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3269F83A-79F8-40E2-81CB-8BCE24A5F76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A488893D-C145-4DA9-B7DA-D74447BBBF9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56949A7E-E9FB-432B-A148-2804B3DC0A3C}"/>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324" name="直線コネクタ 85">
          <a:extLst>
            <a:ext uri="{FF2B5EF4-FFF2-40B4-BE49-F238E27FC236}">
              <a16:creationId xmlns:a16="http://schemas.microsoft.com/office/drawing/2014/main" id="{396CD336-CFB6-42AB-B859-F2DB21ABC84F}"/>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325" name="直線コネクタ 86">
          <a:extLst>
            <a:ext uri="{FF2B5EF4-FFF2-40B4-BE49-F238E27FC236}">
              <a16:creationId xmlns:a16="http://schemas.microsoft.com/office/drawing/2014/main" id="{E1C0725F-711C-4AED-BBC4-4A4B2DC05B95}"/>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326" name="直線コネクタ 87">
          <a:extLst>
            <a:ext uri="{FF2B5EF4-FFF2-40B4-BE49-F238E27FC236}">
              <a16:creationId xmlns:a16="http://schemas.microsoft.com/office/drawing/2014/main" id="{97896D54-5B34-4B13-9FEF-8723A2D50E5D}"/>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327" name="直線コネクタ 88">
          <a:extLst>
            <a:ext uri="{FF2B5EF4-FFF2-40B4-BE49-F238E27FC236}">
              <a16:creationId xmlns:a16="http://schemas.microsoft.com/office/drawing/2014/main" id="{582FAC49-0485-4CE5-B194-21BAB3ABE5CD}"/>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328" name="直線コネクタ 89">
          <a:extLst>
            <a:ext uri="{FF2B5EF4-FFF2-40B4-BE49-F238E27FC236}">
              <a16:creationId xmlns:a16="http://schemas.microsoft.com/office/drawing/2014/main" id="{F167B437-5635-4AA1-8F50-3A9688A7E2D5}"/>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329" name="円/楕円 90">
          <a:extLst>
            <a:ext uri="{FF2B5EF4-FFF2-40B4-BE49-F238E27FC236}">
              <a16:creationId xmlns:a16="http://schemas.microsoft.com/office/drawing/2014/main" id="{B4EB2606-328B-4D1C-A042-0AED85468AAE}"/>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330" name="フローチャート : 判断 91">
          <a:extLst>
            <a:ext uri="{FF2B5EF4-FFF2-40B4-BE49-F238E27FC236}">
              <a16:creationId xmlns:a16="http://schemas.microsoft.com/office/drawing/2014/main" id="{731143AF-0B6E-49E1-B3C7-AECB53735C11}"/>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331" name="正方形/長方形 92">
          <a:extLst>
            <a:ext uri="{FF2B5EF4-FFF2-40B4-BE49-F238E27FC236}">
              <a16:creationId xmlns:a16="http://schemas.microsoft.com/office/drawing/2014/main" id="{46E0284D-1E70-429D-91B8-664DD39AB5F0}"/>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4" name="テキスト ボックス 93">
          <a:extLst>
            <a:ext uri="{FF2B5EF4-FFF2-40B4-BE49-F238E27FC236}">
              <a16:creationId xmlns:a16="http://schemas.microsoft.com/office/drawing/2014/main" id="{CC484A65-6275-4B34-A5BA-5E77ACA47B09}"/>
            </a:ext>
          </a:extLst>
        </xdr:cNvPr>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333" name="直線コネクタ 94">
          <a:extLst>
            <a:ext uri="{FF2B5EF4-FFF2-40B4-BE49-F238E27FC236}">
              <a16:creationId xmlns:a16="http://schemas.microsoft.com/office/drawing/2014/main" id="{52CC29F4-E6DA-481F-BC79-AB9A22A53FAE}"/>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4334" name="直線コネクタ 95">
          <a:extLst>
            <a:ext uri="{FF2B5EF4-FFF2-40B4-BE49-F238E27FC236}">
              <a16:creationId xmlns:a16="http://schemas.microsoft.com/office/drawing/2014/main" id="{6367204E-B892-46B6-A0FB-B49384EB66EA}"/>
            </a:ext>
          </a:extLst>
        </xdr:cNvPr>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oneCellAnchor>
    <xdr:from>
      <xdr:col>1</xdr:col>
      <xdr:colOff>276225</xdr:colOff>
      <xdr:row>38</xdr:row>
      <xdr:rowOff>1105</xdr:rowOff>
    </xdr:from>
    <xdr:ext cx="762000" cy="259045"/>
    <xdr:sp macro="" textlink="">
      <xdr:nvSpPr>
        <xdr:cNvPr id="97" name="テキスト ボックス 96">
          <a:extLst>
            <a:ext uri="{FF2B5EF4-FFF2-40B4-BE49-F238E27FC236}">
              <a16:creationId xmlns:a16="http://schemas.microsoft.com/office/drawing/2014/main" id="{4D5B83EA-623E-484C-8F82-31E9C9F777F1}"/>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4336" name="直線コネクタ 97">
          <a:extLst>
            <a:ext uri="{FF2B5EF4-FFF2-40B4-BE49-F238E27FC236}">
              <a16:creationId xmlns:a16="http://schemas.microsoft.com/office/drawing/2014/main" id="{B8F8833E-3EFD-435E-A898-6D0F8C159673}"/>
            </a:ext>
          </a:extLst>
        </xdr:cNvPr>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9" name="テキスト ボックス 98">
          <a:extLst>
            <a:ext uri="{FF2B5EF4-FFF2-40B4-BE49-F238E27FC236}">
              <a16:creationId xmlns:a16="http://schemas.microsoft.com/office/drawing/2014/main" id="{53DF120E-A386-4D40-9F72-CB855C2A3B99}"/>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338" name="直線コネクタ 99">
          <a:extLst>
            <a:ext uri="{FF2B5EF4-FFF2-40B4-BE49-F238E27FC236}">
              <a16:creationId xmlns:a16="http://schemas.microsoft.com/office/drawing/2014/main" id="{877EC7D5-C6C7-4C33-B07A-30DD67F3AF22}"/>
            </a:ext>
          </a:extLst>
        </xdr:cNvPr>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EE49E3C3-CA52-4BCB-A070-E122396D662C}"/>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340" name="直線コネクタ 101">
          <a:extLst>
            <a:ext uri="{FF2B5EF4-FFF2-40B4-BE49-F238E27FC236}">
              <a16:creationId xmlns:a16="http://schemas.microsoft.com/office/drawing/2014/main" id="{0AD70310-4D62-4FBA-8881-1BFF5DB78A3C}"/>
            </a:ext>
          </a:extLst>
        </xdr:cNvPr>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A1173C3E-F758-4E81-80F2-C8502F8B2CD2}"/>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342" name="直線コネクタ 103">
          <a:extLst>
            <a:ext uri="{FF2B5EF4-FFF2-40B4-BE49-F238E27FC236}">
              <a16:creationId xmlns:a16="http://schemas.microsoft.com/office/drawing/2014/main" id="{1B4CD2BC-689B-488B-B233-2EBCFD3C68A8}"/>
            </a:ext>
          </a:extLst>
        </xdr:cNvPr>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916EAB4B-E692-42A6-971F-F6D62BB4E869}"/>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344" name="直線コネクタ 105">
          <a:extLst>
            <a:ext uri="{FF2B5EF4-FFF2-40B4-BE49-F238E27FC236}">
              <a16:creationId xmlns:a16="http://schemas.microsoft.com/office/drawing/2014/main" id="{AA60346B-6228-4DD8-A777-055C647BE2C1}"/>
            </a:ext>
          </a:extLst>
        </xdr:cNvPr>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55807500-ECBC-438E-AD14-3FE4234FA6DD}"/>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346" name="直線コネクタ 107">
          <a:extLst>
            <a:ext uri="{FF2B5EF4-FFF2-40B4-BE49-F238E27FC236}">
              <a16:creationId xmlns:a16="http://schemas.microsoft.com/office/drawing/2014/main" id="{DAE26051-0DA1-4AF3-A40F-DA941B8A55CC}"/>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953494AD-9034-4FB3-968B-E0A006786634}"/>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348" name="人口1人当たり決算額の推移グラフ枠445">
          <a:extLst>
            <a:ext uri="{FF2B5EF4-FFF2-40B4-BE49-F238E27FC236}">
              <a16:creationId xmlns:a16="http://schemas.microsoft.com/office/drawing/2014/main" id="{29DA257B-8032-4599-BDA6-6147ED8071E2}"/>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32</xdr:row>
      <xdr:rowOff>152400</xdr:rowOff>
    </xdr:from>
    <xdr:to>
      <xdr:col>4</xdr:col>
      <xdr:colOff>1114425</xdr:colOff>
      <xdr:row>37</xdr:row>
      <xdr:rowOff>342900</xdr:rowOff>
    </xdr:to>
    <xdr:cxnSp macro="">
      <xdr:nvCxnSpPr>
        <xdr:cNvPr id="4349" name="直線コネクタ 110">
          <a:extLst>
            <a:ext uri="{FF2B5EF4-FFF2-40B4-BE49-F238E27FC236}">
              <a16:creationId xmlns:a16="http://schemas.microsoft.com/office/drawing/2014/main" id="{6E3F26EE-2566-4E35-A169-308280108D74}"/>
            </a:ext>
          </a:extLst>
        </xdr:cNvPr>
        <xdr:cNvCxnSpPr>
          <a:cxnSpLocks noChangeShapeType="1"/>
        </xdr:cNvCxnSpPr>
      </xdr:nvCxnSpPr>
      <xdr:spPr bwMode="auto">
        <a:xfrm flipV="1">
          <a:off x="5648325" y="5905500"/>
          <a:ext cx="0" cy="1562100"/>
        </a:xfrm>
        <a:prstGeom prst="line">
          <a:avLst/>
        </a:prstGeom>
        <a:noFill/>
        <a:ln w="31750" algn="ctr">
          <a:solidFill>
            <a:srgbClr val="808080"/>
          </a:solidFill>
          <a:round/>
          <a:headEnd/>
          <a:tailEnd/>
        </a:ln>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a:extLst>
            <a:ext uri="{FF2B5EF4-FFF2-40B4-BE49-F238E27FC236}">
              <a16:creationId xmlns:a16="http://schemas.microsoft.com/office/drawing/2014/main" id="{479E0EA8-5101-40E3-98C8-8191E46C9C8B}"/>
            </a:ext>
          </a:extLst>
        </xdr:cNvPr>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342900</xdr:rowOff>
    </xdr:from>
    <xdr:to>
      <xdr:col>5</xdr:col>
      <xdr:colOff>76200</xdr:colOff>
      <xdr:row>37</xdr:row>
      <xdr:rowOff>342900</xdr:rowOff>
    </xdr:to>
    <xdr:cxnSp macro="">
      <xdr:nvCxnSpPr>
        <xdr:cNvPr id="4351" name="直線コネクタ 112">
          <a:extLst>
            <a:ext uri="{FF2B5EF4-FFF2-40B4-BE49-F238E27FC236}">
              <a16:creationId xmlns:a16="http://schemas.microsoft.com/office/drawing/2014/main" id="{DF2413BD-0109-4943-A359-882EBE6B55F6}"/>
            </a:ext>
          </a:extLst>
        </xdr:cNvPr>
        <xdr:cNvCxnSpPr>
          <a:cxnSpLocks noChangeShapeType="1"/>
        </xdr:cNvCxnSpPr>
      </xdr:nvCxnSpPr>
      <xdr:spPr bwMode="auto">
        <a:xfrm>
          <a:off x="5562600" y="7467600"/>
          <a:ext cx="180975" cy="0"/>
        </a:xfrm>
        <a:prstGeom prst="line">
          <a:avLst/>
        </a:prstGeom>
        <a:noFill/>
        <a:ln w="19050" algn="ctr">
          <a:solidFill>
            <a:srgbClr val="000000"/>
          </a:solidFill>
          <a:round/>
          <a:headEnd/>
          <a:tailEnd/>
        </a:ln>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a:extLst>
            <a:ext uri="{FF2B5EF4-FFF2-40B4-BE49-F238E27FC236}">
              <a16:creationId xmlns:a16="http://schemas.microsoft.com/office/drawing/2014/main" id="{071D165E-15A6-442B-8EFB-202ED408614B}"/>
            </a:ext>
          </a:extLst>
        </xdr:cNvPr>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152400</xdr:rowOff>
    </xdr:from>
    <xdr:to>
      <xdr:col>5</xdr:col>
      <xdr:colOff>76200</xdr:colOff>
      <xdr:row>32</xdr:row>
      <xdr:rowOff>152400</xdr:rowOff>
    </xdr:to>
    <xdr:cxnSp macro="">
      <xdr:nvCxnSpPr>
        <xdr:cNvPr id="4353" name="直線コネクタ 114">
          <a:extLst>
            <a:ext uri="{FF2B5EF4-FFF2-40B4-BE49-F238E27FC236}">
              <a16:creationId xmlns:a16="http://schemas.microsoft.com/office/drawing/2014/main" id="{AAB9144B-242B-4C4C-AF98-C9FDB35F24AE}"/>
            </a:ext>
          </a:extLst>
        </xdr:cNvPr>
        <xdr:cNvCxnSpPr>
          <a:cxnSpLocks noChangeShapeType="1"/>
        </xdr:cNvCxnSpPr>
      </xdr:nvCxnSpPr>
      <xdr:spPr bwMode="auto">
        <a:xfrm>
          <a:off x="5562600" y="5905500"/>
          <a:ext cx="180975" cy="0"/>
        </a:xfrm>
        <a:prstGeom prst="line">
          <a:avLst/>
        </a:prstGeom>
        <a:noFill/>
        <a:ln w="19050" algn="ctr">
          <a:solidFill>
            <a:srgbClr val="000000"/>
          </a:solidFill>
          <a:round/>
          <a:headEnd/>
          <a:tailEnd/>
        </a:ln>
      </xdr:spPr>
    </xdr:cxnSp>
    <xdr:clientData/>
  </xdr:twoCellAnchor>
  <xdr:twoCellAnchor>
    <xdr:from>
      <xdr:col>4</xdr:col>
      <xdr:colOff>466725</xdr:colOff>
      <xdr:row>34</xdr:row>
      <xdr:rowOff>47625</xdr:rowOff>
    </xdr:from>
    <xdr:to>
      <xdr:col>4</xdr:col>
      <xdr:colOff>1114425</xdr:colOff>
      <xdr:row>34</xdr:row>
      <xdr:rowOff>276225</xdr:rowOff>
    </xdr:to>
    <xdr:cxnSp macro="">
      <xdr:nvCxnSpPr>
        <xdr:cNvPr id="4354" name="直線コネクタ 115">
          <a:extLst>
            <a:ext uri="{FF2B5EF4-FFF2-40B4-BE49-F238E27FC236}">
              <a16:creationId xmlns:a16="http://schemas.microsoft.com/office/drawing/2014/main" id="{A141D4C8-74D6-4C84-9B9C-059241A19D32}"/>
            </a:ext>
          </a:extLst>
        </xdr:cNvPr>
        <xdr:cNvCxnSpPr>
          <a:cxnSpLocks noChangeShapeType="1"/>
        </xdr:cNvCxnSpPr>
      </xdr:nvCxnSpPr>
      <xdr:spPr bwMode="auto">
        <a:xfrm>
          <a:off x="5000625" y="6315075"/>
          <a:ext cx="647700" cy="228600"/>
        </a:xfrm>
        <a:prstGeom prst="line">
          <a:avLst/>
        </a:prstGeom>
        <a:noFill/>
        <a:ln w="6350" algn="ctr">
          <a:solidFill>
            <a:srgbClr val="FF0000"/>
          </a:solidFill>
          <a:round/>
          <a:headEnd/>
          <a:tailEnd/>
        </a:ln>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a:extLst>
            <a:ext uri="{FF2B5EF4-FFF2-40B4-BE49-F238E27FC236}">
              <a16:creationId xmlns:a16="http://schemas.microsoft.com/office/drawing/2014/main" id="{FE080880-313B-45C6-9EAD-AA3AB399BAB0}"/>
            </a:ext>
          </a:extLst>
        </xdr:cNvPr>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76200</xdr:rowOff>
    </xdr:from>
    <xdr:to>
      <xdr:col>5</xdr:col>
      <xdr:colOff>38100</xdr:colOff>
      <xdr:row>35</xdr:row>
      <xdr:rowOff>171450</xdr:rowOff>
    </xdr:to>
    <xdr:sp macro="" textlink="">
      <xdr:nvSpPr>
        <xdr:cNvPr id="4356" name="フローチャート : 判断 117">
          <a:extLst>
            <a:ext uri="{FF2B5EF4-FFF2-40B4-BE49-F238E27FC236}">
              <a16:creationId xmlns:a16="http://schemas.microsoft.com/office/drawing/2014/main" id="{C70408A3-13EF-4D96-AE59-945E9B6EE851}"/>
            </a:ext>
          </a:extLst>
        </xdr:cNvPr>
        <xdr:cNvSpPr>
          <a:spLocks noChangeArrowheads="1"/>
        </xdr:cNvSpPr>
      </xdr:nvSpPr>
      <xdr:spPr bwMode="auto">
        <a:xfrm>
          <a:off x="5600700" y="66865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33</xdr:row>
      <xdr:rowOff>323850</xdr:rowOff>
    </xdr:from>
    <xdr:to>
      <xdr:col>4</xdr:col>
      <xdr:colOff>466725</xdr:colOff>
      <xdr:row>34</xdr:row>
      <xdr:rowOff>47625</xdr:rowOff>
    </xdr:to>
    <xdr:cxnSp macro="">
      <xdr:nvCxnSpPr>
        <xdr:cNvPr id="4357" name="直線コネクタ 118">
          <a:extLst>
            <a:ext uri="{FF2B5EF4-FFF2-40B4-BE49-F238E27FC236}">
              <a16:creationId xmlns:a16="http://schemas.microsoft.com/office/drawing/2014/main" id="{99BEB995-A881-4FC4-B338-1C061EACAE39}"/>
            </a:ext>
          </a:extLst>
        </xdr:cNvPr>
        <xdr:cNvCxnSpPr>
          <a:cxnSpLocks noChangeShapeType="1"/>
        </xdr:cNvCxnSpPr>
      </xdr:nvCxnSpPr>
      <xdr:spPr bwMode="auto">
        <a:xfrm>
          <a:off x="4305300" y="6248400"/>
          <a:ext cx="695325" cy="66675"/>
        </a:xfrm>
        <a:prstGeom prst="line">
          <a:avLst/>
        </a:prstGeom>
        <a:noFill/>
        <a:ln w="6350" algn="ctr">
          <a:solidFill>
            <a:srgbClr val="FF0000"/>
          </a:solidFill>
          <a:round/>
          <a:headEnd/>
          <a:tailEnd/>
        </a:ln>
      </xdr:spPr>
    </xdr:cxnSp>
    <xdr:clientData/>
  </xdr:twoCellAnchor>
  <xdr:twoCellAnchor>
    <xdr:from>
      <xdr:col>4</xdr:col>
      <xdr:colOff>419100</xdr:colOff>
      <xdr:row>34</xdr:row>
      <xdr:rowOff>323850</xdr:rowOff>
    </xdr:from>
    <xdr:to>
      <xdr:col>4</xdr:col>
      <xdr:colOff>523875</xdr:colOff>
      <xdr:row>35</xdr:row>
      <xdr:rowOff>85725</xdr:rowOff>
    </xdr:to>
    <xdr:sp macro="" textlink="">
      <xdr:nvSpPr>
        <xdr:cNvPr id="4358" name="フローチャート : 判断 119">
          <a:extLst>
            <a:ext uri="{FF2B5EF4-FFF2-40B4-BE49-F238E27FC236}">
              <a16:creationId xmlns:a16="http://schemas.microsoft.com/office/drawing/2014/main" id="{6E93B7DC-20F5-45F4-AB79-710F63ABF3B4}"/>
            </a:ext>
          </a:extLst>
        </xdr:cNvPr>
        <xdr:cNvSpPr>
          <a:spLocks noChangeArrowheads="1"/>
        </xdr:cNvSpPr>
      </xdr:nvSpPr>
      <xdr:spPr bwMode="auto">
        <a:xfrm>
          <a:off x="4953000" y="6591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68622</xdr:rowOff>
    </xdr:from>
    <xdr:ext cx="736600" cy="259045"/>
    <xdr:sp macro="" textlink="">
      <xdr:nvSpPr>
        <xdr:cNvPr id="121" name="テキスト ボックス 120">
          <a:extLst>
            <a:ext uri="{FF2B5EF4-FFF2-40B4-BE49-F238E27FC236}">
              <a16:creationId xmlns:a16="http://schemas.microsoft.com/office/drawing/2014/main" id="{3BC04494-B1EA-441D-A447-B4D9C93C3F6E}"/>
            </a:ext>
          </a:extLst>
        </xdr:cNvPr>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323850</xdr:rowOff>
    </xdr:from>
    <xdr:to>
      <xdr:col>3</xdr:col>
      <xdr:colOff>904875</xdr:colOff>
      <xdr:row>33</xdr:row>
      <xdr:rowOff>333375</xdr:rowOff>
    </xdr:to>
    <xdr:cxnSp macro="">
      <xdr:nvCxnSpPr>
        <xdr:cNvPr id="4360" name="直線コネクタ 121">
          <a:extLst>
            <a:ext uri="{FF2B5EF4-FFF2-40B4-BE49-F238E27FC236}">
              <a16:creationId xmlns:a16="http://schemas.microsoft.com/office/drawing/2014/main" id="{E5B54BCC-DBB7-4D50-9BCA-C56D9F8B6291}"/>
            </a:ext>
          </a:extLst>
        </xdr:cNvPr>
        <xdr:cNvCxnSpPr>
          <a:cxnSpLocks noChangeShapeType="1"/>
        </xdr:cNvCxnSpPr>
      </xdr:nvCxnSpPr>
      <xdr:spPr bwMode="auto">
        <a:xfrm flipV="1">
          <a:off x="3609975" y="6248400"/>
          <a:ext cx="695325" cy="9525"/>
        </a:xfrm>
        <a:prstGeom prst="line">
          <a:avLst/>
        </a:prstGeom>
        <a:noFill/>
        <a:ln w="6350" algn="ctr">
          <a:solidFill>
            <a:srgbClr val="FF0000"/>
          </a:solidFill>
          <a:round/>
          <a:headEnd/>
          <a:tailEnd/>
        </a:ln>
      </xdr:spPr>
    </xdr:cxnSp>
    <xdr:clientData/>
  </xdr:twoCellAnchor>
  <xdr:twoCellAnchor>
    <xdr:from>
      <xdr:col>3</xdr:col>
      <xdr:colOff>857250</xdr:colOff>
      <xdr:row>34</xdr:row>
      <xdr:rowOff>228600</xdr:rowOff>
    </xdr:from>
    <xdr:to>
      <xdr:col>3</xdr:col>
      <xdr:colOff>952500</xdr:colOff>
      <xdr:row>34</xdr:row>
      <xdr:rowOff>333375</xdr:rowOff>
    </xdr:to>
    <xdr:sp macro="" textlink="">
      <xdr:nvSpPr>
        <xdr:cNvPr id="4361" name="フローチャート : 判断 122">
          <a:extLst>
            <a:ext uri="{FF2B5EF4-FFF2-40B4-BE49-F238E27FC236}">
              <a16:creationId xmlns:a16="http://schemas.microsoft.com/office/drawing/2014/main" id="{B4CE0E93-FD06-4224-AB0D-E990170AABC3}"/>
            </a:ext>
          </a:extLst>
        </xdr:cNvPr>
        <xdr:cNvSpPr>
          <a:spLocks noChangeArrowheads="1"/>
        </xdr:cNvSpPr>
      </xdr:nvSpPr>
      <xdr:spPr bwMode="auto">
        <a:xfrm>
          <a:off x="4257675" y="64960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313812</xdr:rowOff>
    </xdr:from>
    <xdr:ext cx="762000" cy="259045"/>
    <xdr:sp macro="" textlink="">
      <xdr:nvSpPr>
        <xdr:cNvPr id="124" name="テキスト ボックス 123">
          <a:extLst>
            <a:ext uri="{FF2B5EF4-FFF2-40B4-BE49-F238E27FC236}">
              <a16:creationId xmlns:a16="http://schemas.microsoft.com/office/drawing/2014/main" id="{0B415335-5D0D-47CB-B8DE-B1E02650AF35}"/>
            </a:ext>
          </a:extLst>
        </xdr:cNvPr>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142875</xdr:rowOff>
    </xdr:from>
    <xdr:to>
      <xdr:col>3</xdr:col>
      <xdr:colOff>209550</xdr:colOff>
      <xdr:row>33</xdr:row>
      <xdr:rowOff>333375</xdr:rowOff>
    </xdr:to>
    <xdr:cxnSp macro="">
      <xdr:nvCxnSpPr>
        <xdr:cNvPr id="4363" name="直線コネクタ 124">
          <a:extLst>
            <a:ext uri="{FF2B5EF4-FFF2-40B4-BE49-F238E27FC236}">
              <a16:creationId xmlns:a16="http://schemas.microsoft.com/office/drawing/2014/main" id="{14E76CB5-B490-46F2-AC00-30849A0A436C}"/>
            </a:ext>
          </a:extLst>
        </xdr:cNvPr>
        <xdr:cNvCxnSpPr>
          <a:cxnSpLocks noChangeShapeType="1"/>
        </xdr:cNvCxnSpPr>
      </xdr:nvCxnSpPr>
      <xdr:spPr bwMode="auto">
        <a:xfrm>
          <a:off x="2905125" y="6067425"/>
          <a:ext cx="704850" cy="190500"/>
        </a:xfrm>
        <a:prstGeom prst="line">
          <a:avLst/>
        </a:prstGeom>
        <a:noFill/>
        <a:ln w="6350" algn="ctr">
          <a:solidFill>
            <a:srgbClr val="FF0000"/>
          </a:solidFill>
          <a:round/>
          <a:headEnd/>
          <a:tailEnd/>
        </a:ln>
      </xdr:spPr>
    </xdr:cxnSp>
    <xdr:clientData/>
  </xdr:twoCellAnchor>
  <xdr:twoCellAnchor>
    <xdr:from>
      <xdr:col>3</xdr:col>
      <xdr:colOff>152400</xdr:colOff>
      <xdr:row>34</xdr:row>
      <xdr:rowOff>114300</xdr:rowOff>
    </xdr:from>
    <xdr:to>
      <xdr:col>3</xdr:col>
      <xdr:colOff>257175</xdr:colOff>
      <xdr:row>34</xdr:row>
      <xdr:rowOff>219075</xdr:rowOff>
    </xdr:to>
    <xdr:sp macro="" textlink="">
      <xdr:nvSpPr>
        <xdr:cNvPr id="4364" name="フローチャート : 判断 125">
          <a:extLst>
            <a:ext uri="{FF2B5EF4-FFF2-40B4-BE49-F238E27FC236}">
              <a16:creationId xmlns:a16="http://schemas.microsoft.com/office/drawing/2014/main" id="{95F61D83-B47C-4300-A893-F0473251A5D4}"/>
            </a:ext>
          </a:extLst>
        </xdr:cNvPr>
        <xdr:cNvSpPr>
          <a:spLocks noChangeArrowheads="1"/>
        </xdr:cNvSpPr>
      </xdr:nvSpPr>
      <xdr:spPr bwMode="auto">
        <a:xfrm>
          <a:off x="3552825" y="63817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199349</xdr:rowOff>
    </xdr:from>
    <xdr:ext cx="762000" cy="259045"/>
    <xdr:sp macro="" textlink="">
      <xdr:nvSpPr>
        <xdr:cNvPr id="127" name="テキスト ボックス 126">
          <a:extLst>
            <a:ext uri="{FF2B5EF4-FFF2-40B4-BE49-F238E27FC236}">
              <a16:creationId xmlns:a16="http://schemas.microsoft.com/office/drawing/2014/main" id="{9EDA7EB9-4995-4293-9390-242EA0DBFC95}"/>
            </a:ext>
          </a:extLst>
        </xdr:cNvPr>
        <xdr:cNvSpPr txBox="1"/>
      </xdr:nvSpPr>
      <xdr:spPr>
        <a:xfrm>
          <a:off x="32258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47625</xdr:rowOff>
    </xdr:from>
    <xdr:to>
      <xdr:col>2</xdr:col>
      <xdr:colOff>695325</xdr:colOff>
      <xdr:row>34</xdr:row>
      <xdr:rowOff>152400</xdr:rowOff>
    </xdr:to>
    <xdr:sp macro="" textlink="">
      <xdr:nvSpPr>
        <xdr:cNvPr id="4366" name="フローチャート : 判断 127">
          <a:extLst>
            <a:ext uri="{FF2B5EF4-FFF2-40B4-BE49-F238E27FC236}">
              <a16:creationId xmlns:a16="http://schemas.microsoft.com/office/drawing/2014/main" id="{A8488716-F851-4346-8264-4BFC6F504B9C}"/>
            </a:ext>
          </a:extLst>
        </xdr:cNvPr>
        <xdr:cNvSpPr>
          <a:spLocks noChangeArrowheads="1"/>
        </xdr:cNvSpPr>
      </xdr:nvSpPr>
      <xdr:spPr bwMode="auto">
        <a:xfrm>
          <a:off x="2857500" y="6315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136843</xdr:rowOff>
    </xdr:from>
    <xdr:ext cx="762000" cy="259045"/>
    <xdr:sp macro="" textlink="">
      <xdr:nvSpPr>
        <xdr:cNvPr id="129" name="テキスト ボックス 128">
          <a:extLst>
            <a:ext uri="{FF2B5EF4-FFF2-40B4-BE49-F238E27FC236}">
              <a16:creationId xmlns:a16="http://schemas.microsoft.com/office/drawing/2014/main" id="{ADAB1BF4-B57F-472B-A14D-EC6DCC3F26ED}"/>
            </a:ext>
          </a:extLst>
        </xdr:cNvPr>
        <xdr:cNvSpPr txBox="1"/>
      </xdr:nvSpPr>
      <xdr:spPr>
        <a:xfrm>
          <a:off x="2527300" y="64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4C3F1EF7-6430-4233-BDBE-0E6678D8CFCD}"/>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8C8E41EC-C945-477D-8E20-149A8B927E6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349F5A55-4FBB-4B02-B1F0-729E0F60FD0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53EBC2FF-A898-4978-844C-786E61B9417A}"/>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D394C6E7-140C-425F-9797-2FE57956A5EE}"/>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219075</xdr:rowOff>
    </xdr:from>
    <xdr:to>
      <xdr:col>5</xdr:col>
      <xdr:colOff>38100</xdr:colOff>
      <xdr:row>34</xdr:row>
      <xdr:rowOff>323850</xdr:rowOff>
    </xdr:to>
    <xdr:sp macro="" textlink="">
      <xdr:nvSpPr>
        <xdr:cNvPr id="4373" name="円/楕円 134">
          <a:extLst>
            <a:ext uri="{FF2B5EF4-FFF2-40B4-BE49-F238E27FC236}">
              <a16:creationId xmlns:a16="http://schemas.microsoft.com/office/drawing/2014/main" id="{7B611EE2-F243-482C-92A2-EDB202FE1D35}"/>
            </a:ext>
          </a:extLst>
        </xdr:cNvPr>
        <xdr:cNvSpPr>
          <a:spLocks noChangeArrowheads="1"/>
        </xdr:cNvSpPr>
      </xdr:nvSpPr>
      <xdr:spPr bwMode="auto">
        <a:xfrm>
          <a:off x="5600700" y="64865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34</xdr:row>
      <xdr:rowOff>66569</xdr:rowOff>
    </xdr:from>
    <xdr:ext cx="762000" cy="259045"/>
    <xdr:sp macro="" textlink="">
      <xdr:nvSpPr>
        <xdr:cNvPr id="136" name="人口1人当たり決算額の推移該当値テキスト445">
          <a:extLst>
            <a:ext uri="{FF2B5EF4-FFF2-40B4-BE49-F238E27FC236}">
              <a16:creationId xmlns:a16="http://schemas.microsoft.com/office/drawing/2014/main" id="{B348B943-70E5-45BB-BE20-81304C5AA2F4}"/>
            </a:ext>
          </a:extLst>
        </xdr:cNvPr>
        <xdr:cNvSpPr txBox="1"/>
      </xdr:nvSpPr>
      <xdr:spPr>
        <a:xfrm>
          <a:off x="5740400" y="633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32,801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342900</xdr:rowOff>
    </xdr:from>
    <xdr:to>
      <xdr:col>4</xdr:col>
      <xdr:colOff>523875</xdr:colOff>
      <xdr:row>34</xdr:row>
      <xdr:rowOff>104775</xdr:rowOff>
    </xdr:to>
    <xdr:sp macro="" textlink="">
      <xdr:nvSpPr>
        <xdr:cNvPr id="4375" name="円/楕円 136">
          <a:extLst>
            <a:ext uri="{FF2B5EF4-FFF2-40B4-BE49-F238E27FC236}">
              <a16:creationId xmlns:a16="http://schemas.microsoft.com/office/drawing/2014/main" id="{A15939D1-156A-4859-A8A0-3FE404697BEA}"/>
            </a:ext>
          </a:extLst>
        </xdr:cNvPr>
        <xdr:cNvSpPr>
          <a:spLocks noChangeArrowheads="1"/>
        </xdr:cNvSpPr>
      </xdr:nvSpPr>
      <xdr:spPr bwMode="auto">
        <a:xfrm>
          <a:off x="4953000" y="62674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33</xdr:row>
      <xdr:rowOff>110808</xdr:rowOff>
    </xdr:from>
    <xdr:ext cx="736600" cy="259045"/>
    <xdr:sp macro="" textlink="">
      <xdr:nvSpPr>
        <xdr:cNvPr id="138" name="テキスト ボックス 137">
          <a:extLst>
            <a:ext uri="{FF2B5EF4-FFF2-40B4-BE49-F238E27FC236}">
              <a16:creationId xmlns:a16="http://schemas.microsoft.com/office/drawing/2014/main" id="{3806AAFE-A372-4BBB-8033-86B23D45CC98}"/>
            </a:ext>
          </a:extLst>
        </xdr:cNvPr>
        <xdr:cNvSpPr txBox="1"/>
      </xdr:nvSpPr>
      <xdr:spPr>
        <a:xfrm>
          <a:off x="4622800" y="603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276225</xdr:rowOff>
    </xdr:from>
    <xdr:to>
      <xdr:col>3</xdr:col>
      <xdr:colOff>952500</xdr:colOff>
      <xdr:row>34</xdr:row>
      <xdr:rowOff>28575</xdr:rowOff>
    </xdr:to>
    <xdr:sp macro="" textlink="">
      <xdr:nvSpPr>
        <xdr:cNvPr id="4377" name="円/楕円 138">
          <a:extLst>
            <a:ext uri="{FF2B5EF4-FFF2-40B4-BE49-F238E27FC236}">
              <a16:creationId xmlns:a16="http://schemas.microsoft.com/office/drawing/2014/main" id="{D4037648-E57A-433E-8239-DDDF74B8616B}"/>
            </a:ext>
          </a:extLst>
        </xdr:cNvPr>
        <xdr:cNvSpPr>
          <a:spLocks noChangeArrowheads="1"/>
        </xdr:cNvSpPr>
      </xdr:nvSpPr>
      <xdr:spPr bwMode="auto">
        <a:xfrm>
          <a:off x="4257675" y="62007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33</xdr:row>
      <xdr:rowOff>41836</xdr:rowOff>
    </xdr:from>
    <xdr:ext cx="762000" cy="259045"/>
    <xdr:sp macro="" textlink="">
      <xdr:nvSpPr>
        <xdr:cNvPr id="140" name="テキスト ボックス 139">
          <a:extLst>
            <a:ext uri="{FF2B5EF4-FFF2-40B4-BE49-F238E27FC236}">
              <a16:creationId xmlns:a16="http://schemas.microsoft.com/office/drawing/2014/main" id="{BAE5600A-C8EF-41A6-8A03-6187A1BA165F}"/>
            </a:ext>
          </a:extLst>
        </xdr:cNvPr>
        <xdr:cNvSpPr txBox="1"/>
      </xdr:nvSpPr>
      <xdr:spPr>
        <a:xfrm>
          <a:off x="3924300" y="596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41,725</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276225</xdr:rowOff>
    </xdr:from>
    <xdr:to>
      <xdr:col>3</xdr:col>
      <xdr:colOff>257175</xdr:colOff>
      <xdr:row>34</xdr:row>
      <xdr:rowOff>38100</xdr:rowOff>
    </xdr:to>
    <xdr:sp macro="" textlink="">
      <xdr:nvSpPr>
        <xdr:cNvPr id="4379" name="円/楕円 140">
          <a:extLst>
            <a:ext uri="{FF2B5EF4-FFF2-40B4-BE49-F238E27FC236}">
              <a16:creationId xmlns:a16="http://schemas.microsoft.com/office/drawing/2014/main" id="{59FB6C3F-5B9C-45AD-B163-CCFF148AA788}"/>
            </a:ext>
          </a:extLst>
        </xdr:cNvPr>
        <xdr:cNvSpPr>
          <a:spLocks noChangeArrowheads="1"/>
        </xdr:cNvSpPr>
      </xdr:nvSpPr>
      <xdr:spPr bwMode="auto">
        <a:xfrm>
          <a:off x="3552825" y="62007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33</xdr:row>
      <xdr:rowOff>48237</xdr:rowOff>
    </xdr:from>
    <xdr:ext cx="762000" cy="259045"/>
    <xdr:sp macro="" textlink="">
      <xdr:nvSpPr>
        <xdr:cNvPr id="142" name="テキスト ボックス 141">
          <a:extLst>
            <a:ext uri="{FF2B5EF4-FFF2-40B4-BE49-F238E27FC236}">
              <a16:creationId xmlns:a16="http://schemas.microsoft.com/office/drawing/2014/main" id="{1231DF1B-0B13-44F8-A233-25693A74876C}"/>
            </a:ext>
          </a:extLst>
        </xdr:cNvPr>
        <xdr:cNvSpPr txBox="1"/>
      </xdr:nvSpPr>
      <xdr:spPr>
        <a:xfrm>
          <a:off x="3225800" y="59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41,529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95250</xdr:rowOff>
    </xdr:from>
    <xdr:to>
      <xdr:col>2</xdr:col>
      <xdr:colOff>695325</xdr:colOff>
      <xdr:row>33</xdr:row>
      <xdr:rowOff>200025</xdr:rowOff>
    </xdr:to>
    <xdr:sp macro="" textlink="">
      <xdr:nvSpPr>
        <xdr:cNvPr id="4381" name="円/楕円 142">
          <a:extLst>
            <a:ext uri="{FF2B5EF4-FFF2-40B4-BE49-F238E27FC236}">
              <a16:creationId xmlns:a16="http://schemas.microsoft.com/office/drawing/2014/main" id="{05541B52-19A8-4A5D-AF19-6BA772F2F58F}"/>
            </a:ext>
          </a:extLst>
        </xdr:cNvPr>
        <xdr:cNvSpPr>
          <a:spLocks noChangeArrowheads="1"/>
        </xdr:cNvSpPr>
      </xdr:nvSpPr>
      <xdr:spPr bwMode="auto">
        <a:xfrm>
          <a:off x="2857500" y="60198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32</xdr:row>
      <xdr:rowOff>35893</xdr:rowOff>
    </xdr:from>
    <xdr:ext cx="762000" cy="259045"/>
    <xdr:sp macro="" textlink="">
      <xdr:nvSpPr>
        <xdr:cNvPr id="144" name="テキスト ボックス 143">
          <a:extLst>
            <a:ext uri="{FF2B5EF4-FFF2-40B4-BE49-F238E27FC236}">
              <a16:creationId xmlns:a16="http://schemas.microsoft.com/office/drawing/2014/main" id="{C73868BA-D519-49D2-9E61-728ED3F63C3B}"/>
            </a:ext>
          </a:extLst>
        </xdr:cNvPr>
        <xdr:cNvSpPr txBox="1"/>
      </xdr:nvSpPr>
      <xdr:spPr>
        <a:xfrm>
          <a:off x="2527300" y="57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34" name="Chart 1">
          <a:extLst>
            <a:ext uri="{FF2B5EF4-FFF2-40B4-BE49-F238E27FC236}">
              <a16:creationId xmlns:a16="http://schemas.microsoft.com/office/drawing/2014/main" id="{011EEF87-769F-4378-9B00-697E07E8F8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35" name="Rectangle 2">
          <a:extLst>
            <a:ext uri="{FF2B5EF4-FFF2-40B4-BE49-F238E27FC236}">
              <a16:creationId xmlns:a16="http://schemas.microsoft.com/office/drawing/2014/main" id="{429652DD-B90B-45A3-A58E-914BA6E505B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36" name="Rectangle 3">
          <a:extLst>
            <a:ext uri="{FF2B5EF4-FFF2-40B4-BE49-F238E27FC236}">
              <a16:creationId xmlns:a16="http://schemas.microsoft.com/office/drawing/2014/main" id="{CE546263-A1C5-438C-9FB8-76C76FFDDB6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37" name="Line 4">
          <a:extLst>
            <a:ext uri="{FF2B5EF4-FFF2-40B4-BE49-F238E27FC236}">
              <a16:creationId xmlns:a16="http://schemas.microsoft.com/office/drawing/2014/main" id="{E9F600DB-8A11-4C56-9EB8-7B03BFBC7D3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38" name="Oval 5">
          <a:extLst>
            <a:ext uri="{FF2B5EF4-FFF2-40B4-BE49-F238E27FC236}">
              <a16:creationId xmlns:a16="http://schemas.microsoft.com/office/drawing/2014/main" id="{9925F9F0-2071-4387-AAFA-BABFA7CEDBCE}"/>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39" name="Rectangle 6">
          <a:extLst>
            <a:ext uri="{FF2B5EF4-FFF2-40B4-BE49-F238E27FC236}">
              <a16:creationId xmlns:a16="http://schemas.microsoft.com/office/drawing/2014/main" id="{E29507D9-7EB0-41B2-8376-EC3DD6A72C8A}"/>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E04288C6-FFD3-45A1-BC56-529E9EFB4EC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9075172-D2D4-414B-BA44-54C9E09B2BC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42" name="Line 10">
          <a:extLst>
            <a:ext uri="{FF2B5EF4-FFF2-40B4-BE49-F238E27FC236}">
              <a16:creationId xmlns:a16="http://schemas.microsoft.com/office/drawing/2014/main" id="{360AEC6B-73CF-4215-92C2-468BD39EF31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969E3C3-36E3-4CCD-80FB-396D808D8D9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711E6FAB-A932-4022-A09A-5B023CF9795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6EBE6BD-91A2-46E7-B59E-131EA72CB2F8}"/>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6B02824-A311-4725-9DCE-E4D8DFF0CFB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財政調整基金残高については、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％程度が適正規模とされているので、その水準に達している。</a:t>
          </a:r>
          <a:endParaRPr lang="ja-JP" altLang="ja-JP" sz="1400">
            <a:effectLst/>
          </a:endParaRPr>
        </a:p>
        <a:p>
          <a:pPr rtl="0"/>
          <a:r>
            <a:rPr lang="ja-JP" altLang="ja-JP" sz="1100" b="0" i="0" baseline="0">
              <a:solidFill>
                <a:schemeClr val="dk1"/>
              </a:solidFill>
              <a:effectLst/>
              <a:latin typeface="+mn-lt"/>
              <a:ea typeface="+mn-ea"/>
              <a:cs typeface="+mn-cs"/>
            </a:rPr>
            <a:t>　実質収支比率は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％程度が望ましいとされているが、今後の交付税の一本算定に備えて、財政調整基金の蓄えをできるだけ行うように財政運営をしている関係で多少高い値で推移している。</a:t>
          </a:r>
          <a:endParaRPr lang="ja-JP" altLang="ja-JP" sz="1400">
            <a:effectLst/>
          </a:endParaRPr>
        </a:p>
        <a:p>
          <a:pPr rtl="0"/>
          <a:r>
            <a:rPr lang="ja-JP" altLang="ja-JP" sz="1100" b="0" i="0" baseline="0">
              <a:solidFill>
                <a:schemeClr val="dk1"/>
              </a:solidFill>
              <a:effectLst/>
              <a:latin typeface="+mn-lt"/>
              <a:ea typeface="+mn-ea"/>
              <a:cs typeface="+mn-cs"/>
            </a:rPr>
            <a:t>　実質単年度収支については、各年度の財政事情によりばらつきがある。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65" name="Chart 5">
          <a:extLst>
            <a:ext uri="{FF2B5EF4-FFF2-40B4-BE49-F238E27FC236}">
              <a16:creationId xmlns:a16="http://schemas.microsoft.com/office/drawing/2014/main" id="{0F574E67-FBD6-475C-BD05-BE86724C3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66" name="正方形/長方形 3">
          <a:extLst>
            <a:ext uri="{FF2B5EF4-FFF2-40B4-BE49-F238E27FC236}">
              <a16:creationId xmlns:a16="http://schemas.microsoft.com/office/drawing/2014/main" id="{D302AD69-33BD-47CD-B6AF-E5E13C92242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930FCD1-AEE0-4507-92A9-BDD890CB5A38}"/>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9E90D6B-E481-408E-8617-32B90D565661}"/>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C5AC6622-7923-468C-AE24-56BF5DCFE4CD}"/>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F651D8D-FF34-48DB-8A5D-3F27BABE0C3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E1B2214-5763-4B08-A9E1-1F81EC16833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4216C0E-AD4E-4916-8341-78A1A968B6AD}"/>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62E3661-28D9-48DC-9480-FF3512EE546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年度以降すべての会計で赤字は発生していない。</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黒字額がほぼ横ばいだが、一般会計からの各会計への繰出しは依然として減らず、一般会計の負担は大きいため、今後は繰出し対象会計の収入確保を念頭に置き、繰出額を減少させるよう努め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4D02C01-F2C1-4D88-B919-BDCCCF03DFC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75" name="凡例1">
          <a:extLst>
            <a:ext uri="{FF2B5EF4-FFF2-40B4-BE49-F238E27FC236}">
              <a16:creationId xmlns:a16="http://schemas.microsoft.com/office/drawing/2014/main" id="{4967D332-417B-4262-B349-ED090E2473D5}"/>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76" name="凡例2">
          <a:extLst>
            <a:ext uri="{FF2B5EF4-FFF2-40B4-BE49-F238E27FC236}">
              <a16:creationId xmlns:a16="http://schemas.microsoft.com/office/drawing/2014/main" id="{A7451C82-C898-47FD-802F-B8D3F631EFF9}"/>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77" name="凡例3">
          <a:extLst>
            <a:ext uri="{FF2B5EF4-FFF2-40B4-BE49-F238E27FC236}">
              <a16:creationId xmlns:a16="http://schemas.microsoft.com/office/drawing/2014/main" id="{13CC7730-0E73-4F26-931B-2EE51CF94267}"/>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78" name="凡例4">
          <a:extLst>
            <a:ext uri="{FF2B5EF4-FFF2-40B4-BE49-F238E27FC236}">
              <a16:creationId xmlns:a16="http://schemas.microsoft.com/office/drawing/2014/main" id="{BF6F6A42-EE1E-4828-A7FD-573430A5946F}"/>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79" name="凡例5">
          <a:extLst>
            <a:ext uri="{FF2B5EF4-FFF2-40B4-BE49-F238E27FC236}">
              <a16:creationId xmlns:a16="http://schemas.microsoft.com/office/drawing/2014/main" id="{FBE70626-A0DB-453A-9BCC-F216AF2A1390}"/>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80" name="凡例6">
          <a:extLst>
            <a:ext uri="{FF2B5EF4-FFF2-40B4-BE49-F238E27FC236}">
              <a16:creationId xmlns:a16="http://schemas.microsoft.com/office/drawing/2014/main" id="{89223677-34B5-447C-AD4A-6F73E72748FC}"/>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81" name="凡例7">
          <a:extLst>
            <a:ext uri="{FF2B5EF4-FFF2-40B4-BE49-F238E27FC236}">
              <a16:creationId xmlns:a16="http://schemas.microsoft.com/office/drawing/2014/main" id="{9F407A37-2D80-4D0B-B98D-22D95CDF3853}"/>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82" name="凡例8">
          <a:extLst>
            <a:ext uri="{FF2B5EF4-FFF2-40B4-BE49-F238E27FC236}">
              <a16:creationId xmlns:a16="http://schemas.microsoft.com/office/drawing/2014/main" id="{7A94F45C-BDC3-4AD2-BC85-332A315EBA85}"/>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83" name="凡例9">
          <a:extLst>
            <a:ext uri="{FF2B5EF4-FFF2-40B4-BE49-F238E27FC236}">
              <a16:creationId xmlns:a16="http://schemas.microsoft.com/office/drawing/2014/main" id="{4113699C-E46C-48C5-839D-25ADC4B249B5}"/>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84" name="凡例10">
          <a:extLst>
            <a:ext uri="{FF2B5EF4-FFF2-40B4-BE49-F238E27FC236}">
              <a16:creationId xmlns:a16="http://schemas.microsoft.com/office/drawing/2014/main" id="{1143A6E3-DC4E-4F1B-A123-7A5762C9C981}"/>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0D028C7-D0BD-4721-AE07-8A3DE5979F3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7423018-EAD0-407E-89F4-BBE14CE31236}"/>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6C4EECF-8A35-4AF3-AAF0-52D6ED5733F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91" name="Line 22">
          <a:extLst>
            <a:ext uri="{FF2B5EF4-FFF2-40B4-BE49-F238E27FC236}">
              <a16:creationId xmlns:a16="http://schemas.microsoft.com/office/drawing/2014/main" id="{F7A5AE74-29E2-4673-82FD-694304A3EA8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92" name="Rectangle 23">
          <a:extLst>
            <a:ext uri="{FF2B5EF4-FFF2-40B4-BE49-F238E27FC236}">
              <a16:creationId xmlns:a16="http://schemas.microsoft.com/office/drawing/2014/main" id="{092EDA62-5F32-4E8F-849C-90C2F7F1D4F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93" name="Rectangle 24">
          <a:extLst>
            <a:ext uri="{FF2B5EF4-FFF2-40B4-BE49-F238E27FC236}">
              <a16:creationId xmlns:a16="http://schemas.microsoft.com/office/drawing/2014/main" id="{8E110535-0585-40B7-82CE-4FF84F08DC5C}"/>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94" name="Rectangle 25">
          <a:extLst>
            <a:ext uri="{FF2B5EF4-FFF2-40B4-BE49-F238E27FC236}">
              <a16:creationId xmlns:a16="http://schemas.microsoft.com/office/drawing/2014/main" id="{1930F91F-1367-45FB-87AD-BFD3E6AFE23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95" name="Rectangle 26">
          <a:extLst>
            <a:ext uri="{FF2B5EF4-FFF2-40B4-BE49-F238E27FC236}">
              <a16:creationId xmlns:a16="http://schemas.microsoft.com/office/drawing/2014/main" id="{4421CC9F-939D-40C8-85BB-35CD3ECD94B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96" name="Rectangle 27">
          <a:extLst>
            <a:ext uri="{FF2B5EF4-FFF2-40B4-BE49-F238E27FC236}">
              <a16:creationId xmlns:a16="http://schemas.microsoft.com/office/drawing/2014/main" id="{A9A0DBCC-7F3E-415D-AB5E-0FB98092EEF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97" name="Rectangle 28">
          <a:extLst>
            <a:ext uri="{FF2B5EF4-FFF2-40B4-BE49-F238E27FC236}">
              <a16:creationId xmlns:a16="http://schemas.microsoft.com/office/drawing/2014/main" id="{CDC5F02F-B896-48CA-A33A-48D233370561}"/>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98" name="Rectangle 29">
          <a:extLst>
            <a:ext uri="{FF2B5EF4-FFF2-40B4-BE49-F238E27FC236}">
              <a16:creationId xmlns:a16="http://schemas.microsoft.com/office/drawing/2014/main" id="{AFA0F83D-114B-4EEB-8DF8-B990B72CD5B5}"/>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99" name="Rectangle 30">
          <a:extLst>
            <a:ext uri="{FF2B5EF4-FFF2-40B4-BE49-F238E27FC236}">
              <a16:creationId xmlns:a16="http://schemas.microsoft.com/office/drawing/2014/main" id="{548A79E9-E713-4E20-807B-BD78E8B1F1FA}"/>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200" name="Line 31">
          <a:extLst>
            <a:ext uri="{FF2B5EF4-FFF2-40B4-BE49-F238E27FC236}">
              <a16:creationId xmlns:a16="http://schemas.microsoft.com/office/drawing/2014/main" id="{6BC6B27D-4123-4AFE-8C76-7AB27122D0B7}"/>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201" name="Oval 32">
          <a:extLst>
            <a:ext uri="{FF2B5EF4-FFF2-40B4-BE49-F238E27FC236}">
              <a16:creationId xmlns:a16="http://schemas.microsoft.com/office/drawing/2014/main" id="{BDC21328-8800-4753-B8F3-08603226DC48}"/>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202" name="Rectangle 87">
          <a:extLst>
            <a:ext uri="{FF2B5EF4-FFF2-40B4-BE49-F238E27FC236}">
              <a16:creationId xmlns:a16="http://schemas.microsoft.com/office/drawing/2014/main" id="{F7412539-23EB-4D34-B836-5744A0970D4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D1A8E8F-E3F3-47DC-B01E-CAF52D41D653}"/>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204" name="Chart 90">
          <a:extLst>
            <a:ext uri="{FF2B5EF4-FFF2-40B4-BE49-F238E27FC236}">
              <a16:creationId xmlns:a16="http://schemas.microsoft.com/office/drawing/2014/main" id="{08AEDBA7-3943-467D-93E7-13FAE60AE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62AA7A0-D3BA-432E-9FD2-072F2839ABA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9768051-64FD-47E1-A7CE-AEC76ABD64EA}"/>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ja-JP" sz="1100" b="0" i="0" baseline="0">
              <a:solidFill>
                <a:schemeClr val="dk1"/>
              </a:solidFill>
              <a:effectLst/>
              <a:latin typeface="+mn-lt"/>
              <a:ea typeface="+mn-ea"/>
              <a:cs typeface="+mn-cs"/>
            </a:rPr>
            <a:t>実質公債費率はＨ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年比</a:t>
          </a:r>
          <a:r>
            <a:rPr lang="en-US" altLang="ja-JP" sz="1100" b="0" i="0" baseline="0">
              <a:solidFill>
                <a:schemeClr val="dk1"/>
              </a:solidFill>
              <a:effectLst/>
              <a:latin typeface="+mn-lt"/>
              <a:ea typeface="+mn-ea"/>
              <a:cs typeface="+mn-cs"/>
            </a:rPr>
            <a:t>220</a:t>
          </a:r>
          <a:r>
            <a:rPr lang="ja-JP" altLang="ja-JP" sz="1100" b="0" i="0" baseline="0">
              <a:solidFill>
                <a:schemeClr val="dk1"/>
              </a:solidFill>
              <a:effectLst/>
              <a:latin typeface="+mn-lt"/>
              <a:ea typeface="+mn-ea"/>
              <a:cs typeface="+mn-cs"/>
            </a:rPr>
            <a:t>百万円の減少となった。その要因として、従前から行ってきた公債費負担適正化計画等の起債抑制策により元利償還金が横ばいで推移していることや臨時財政対策債や合併特例債などの普通交付税に措置される算入公債費が高くなっていることがあげられる。しかしながら、公営企業債の元利償還金に対する繰入金について増加する要因があるため、今後より一層の繰入金の推移について注視していく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215" name="Chart 5">
          <a:extLst>
            <a:ext uri="{FF2B5EF4-FFF2-40B4-BE49-F238E27FC236}">
              <a16:creationId xmlns:a16="http://schemas.microsoft.com/office/drawing/2014/main" id="{953449C5-2614-4F7D-B615-91239A6A3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216" name="正方形/長方形 3">
          <a:extLst>
            <a:ext uri="{FF2B5EF4-FFF2-40B4-BE49-F238E27FC236}">
              <a16:creationId xmlns:a16="http://schemas.microsoft.com/office/drawing/2014/main" id="{F5E5D79E-6958-44BF-BD9F-AAFA8D54DD0D}"/>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27C4003-D19C-45D0-B1DC-EC78F0AC326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218" name="正方形/長方形 36" descr="右上がり対角線 (太)">
          <a:extLst>
            <a:ext uri="{FF2B5EF4-FFF2-40B4-BE49-F238E27FC236}">
              <a16:creationId xmlns:a16="http://schemas.microsoft.com/office/drawing/2014/main" id="{D4FA872B-C867-4642-BACB-91767E39772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219" name="正方形/長方形 37" descr="右下がり対角線 (太)">
          <a:extLst>
            <a:ext uri="{FF2B5EF4-FFF2-40B4-BE49-F238E27FC236}">
              <a16:creationId xmlns:a16="http://schemas.microsoft.com/office/drawing/2014/main" id="{BB0B95E8-3221-4C2D-B4D1-0161258DD4A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220" name="正方形/長方形 38" descr="右上がり対角線 (太)">
          <a:extLst>
            <a:ext uri="{FF2B5EF4-FFF2-40B4-BE49-F238E27FC236}">
              <a16:creationId xmlns:a16="http://schemas.microsoft.com/office/drawing/2014/main" id="{F11BA95D-D3B6-411B-A76B-5AA51485E40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221" name="正方形/長方形 39" descr="右下がり対角線 (太)">
          <a:extLst>
            <a:ext uri="{FF2B5EF4-FFF2-40B4-BE49-F238E27FC236}">
              <a16:creationId xmlns:a16="http://schemas.microsoft.com/office/drawing/2014/main" id="{B3C243B6-EF3B-47FE-8D90-5526D1044D0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22" name="正方形/長方形 40" descr="右上がり対角線 (太)">
          <a:extLst>
            <a:ext uri="{FF2B5EF4-FFF2-40B4-BE49-F238E27FC236}">
              <a16:creationId xmlns:a16="http://schemas.microsoft.com/office/drawing/2014/main" id="{93D8862E-C5DB-421B-A5E3-B081A4A63575}"/>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23" name="正方形/長方形 41" descr="右下がり対角線 (太)">
          <a:extLst>
            <a:ext uri="{FF2B5EF4-FFF2-40B4-BE49-F238E27FC236}">
              <a16:creationId xmlns:a16="http://schemas.microsoft.com/office/drawing/2014/main" id="{9DA6139A-BB69-4922-A1EA-F520D5FF1D4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24" name="正方形/長方形 42" descr="右上がり対角線 (太)">
          <a:extLst>
            <a:ext uri="{FF2B5EF4-FFF2-40B4-BE49-F238E27FC236}">
              <a16:creationId xmlns:a16="http://schemas.microsoft.com/office/drawing/2014/main" id="{C6A419CE-4AE5-4606-ADF0-943236BD5C85}"/>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25" name="正方形/長方形 43" descr="右下がり対角線 (太)">
          <a:extLst>
            <a:ext uri="{FF2B5EF4-FFF2-40B4-BE49-F238E27FC236}">
              <a16:creationId xmlns:a16="http://schemas.microsoft.com/office/drawing/2014/main" id="{65EA48F6-0A9C-4FCB-9C57-30AE3193A223}"/>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26" name="正方形/長方形 44" descr="右上がり対角線 (太)">
          <a:extLst>
            <a:ext uri="{FF2B5EF4-FFF2-40B4-BE49-F238E27FC236}">
              <a16:creationId xmlns:a16="http://schemas.microsoft.com/office/drawing/2014/main" id="{3A19A1E9-CD64-4BAE-84F4-7CA6CB7BA8F3}"/>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27" name="正方形/長方形 45" descr="右下がり対角線 (太)">
          <a:extLst>
            <a:ext uri="{FF2B5EF4-FFF2-40B4-BE49-F238E27FC236}">
              <a16:creationId xmlns:a16="http://schemas.microsoft.com/office/drawing/2014/main" id="{1792C9D1-6F6A-493D-AB29-E7BC11C71D95}"/>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28" name="正方形/長方形 46" descr="右上がり対角線 (太)">
          <a:extLst>
            <a:ext uri="{FF2B5EF4-FFF2-40B4-BE49-F238E27FC236}">
              <a16:creationId xmlns:a16="http://schemas.microsoft.com/office/drawing/2014/main" id="{E7E5E882-DCC3-40D0-A2E8-16523D0C36A6}"/>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29" name="直線コネクタ 20">
          <a:extLst>
            <a:ext uri="{FF2B5EF4-FFF2-40B4-BE49-F238E27FC236}">
              <a16:creationId xmlns:a16="http://schemas.microsoft.com/office/drawing/2014/main" id="{536855E9-6164-4D0A-A877-AC58B7B82303}"/>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30" name="Oval 182">
          <a:extLst>
            <a:ext uri="{FF2B5EF4-FFF2-40B4-BE49-F238E27FC236}">
              <a16:creationId xmlns:a16="http://schemas.microsoft.com/office/drawing/2014/main" id="{EE5B7853-D07B-4B3A-8A82-79D2C4688B89}"/>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B96DF34F-5ADF-4D2A-997D-5261591DA00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852D997-4016-42B2-A368-3975D6E2858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323E3400-A2B2-4E68-93F7-5583A4223CDC}"/>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34" name="Line 22">
          <a:extLst>
            <a:ext uri="{FF2B5EF4-FFF2-40B4-BE49-F238E27FC236}">
              <a16:creationId xmlns:a16="http://schemas.microsoft.com/office/drawing/2014/main" id="{12F29B29-9775-4517-800E-3D4C098FC0E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722C302A-0E05-45FB-AE00-98F1540D9FF6}"/>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FFD7066F-4B0F-43BB-A199-065F2F76F098}"/>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300"/>
            </a:lnSpc>
          </a:pPr>
          <a:r>
            <a:rPr lang="ja-JP" altLang="ja-JP" sz="1100" b="0" i="0" baseline="0">
              <a:solidFill>
                <a:schemeClr val="dk1"/>
              </a:solidFill>
              <a:effectLst/>
              <a:latin typeface="+mn-lt"/>
              <a:ea typeface="+mn-ea"/>
              <a:cs typeface="+mn-cs"/>
            </a:rPr>
            <a:t>将来負担額比率の分子はＨ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年比</a:t>
          </a:r>
          <a:r>
            <a:rPr lang="en-US" altLang="ja-JP" sz="1100" b="0" i="0" baseline="0">
              <a:solidFill>
                <a:schemeClr val="dk1"/>
              </a:solidFill>
              <a:effectLst/>
              <a:latin typeface="+mn-lt"/>
              <a:ea typeface="+mn-ea"/>
              <a:cs typeface="+mn-cs"/>
            </a:rPr>
            <a:t>582</a:t>
          </a:r>
          <a:r>
            <a:rPr lang="ja-JP" altLang="ja-JP" sz="1100" b="0" i="0" baseline="0">
              <a:solidFill>
                <a:schemeClr val="dk1"/>
              </a:solidFill>
              <a:effectLst/>
              <a:latin typeface="+mn-lt"/>
              <a:ea typeface="+mn-ea"/>
              <a:cs typeface="+mn-cs"/>
            </a:rPr>
            <a:t>百万円の減少となったが、依然として将来負担比率は県内では高い値にある。その原因としては、下水道等の整備による公営企業債等への繰入見込額がＨ</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と比較すると</a:t>
          </a:r>
          <a:r>
            <a:rPr lang="en-US" altLang="ja-JP" sz="1100" b="0" i="0" baseline="0">
              <a:solidFill>
                <a:schemeClr val="dk1"/>
              </a:solidFill>
              <a:effectLst/>
              <a:latin typeface="+mn-lt"/>
              <a:ea typeface="+mn-ea"/>
              <a:cs typeface="+mn-cs"/>
            </a:rPr>
            <a:t>828</a:t>
          </a:r>
          <a:r>
            <a:rPr lang="ja-JP" altLang="ja-JP" sz="1100" b="0" i="0" baseline="0">
              <a:solidFill>
                <a:schemeClr val="dk1"/>
              </a:solidFill>
              <a:effectLst/>
              <a:latin typeface="+mn-lt"/>
              <a:ea typeface="+mn-ea"/>
              <a:cs typeface="+mn-cs"/>
            </a:rPr>
            <a:t>百万円増加している。また退職手当負担見込額が退職者の増により積立不足となっていることなどが原因となっている。今後についても特別会計や公営企業会計の経営改善を図り繰出金を抑制することや、より一層の地方債借入抑制等により比率の減少が望まれる。</a:t>
          </a:r>
          <a:endParaRPr lang="en-US" altLang="ja-JP" sz="1100" b="0" i="0" baseline="0">
            <a:solidFill>
              <a:schemeClr val="dk1"/>
            </a:solidFill>
            <a:effectLst/>
            <a:latin typeface="+mn-lt"/>
            <a:ea typeface="+mn-ea"/>
            <a:cs typeface="+mn-cs"/>
          </a:endParaRPr>
        </a:p>
        <a:p>
          <a:pPr rtl="0">
            <a:lnSpc>
              <a:spcPts val="1300"/>
            </a:lnSpc>
          </a:pPr>
          <a:endParaRPr lang="en-US" altLang="ja-JP" sz="1100" b="0" i="0" baseline="0">
            <a:solidFill>
              <a:schemeClr val="dk1"/>
            </a:solidFill>
            <a:effectLst/>
            <a:latin typeface="+mn-lt"/>
            <a:ea typeface="+mn-ea"/>
            <a:cs typeface="+mn-cs"/>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退職手当負担見込額の算定に誤りがありましたので、下記のとおり訂正します。</a:t>
          </a:r>
          <a:endParaRPr lang="ja-JP" altLang="ja-JP">
            <a:effectLst/>
          </a:endParaRPr>
        </a:p>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a:t>
          </a:r>
          <a:endParaRPr lang="ja-JP" altLang="ja-JP">
            <a:effectLst/>
          </a:endParaRPr>
        </a:p>
        <a:p>
          <a:pPr rtl="0"/>
          <a:r>
            <a:rPr lang="ja-JP" altLang="ja-JP" sz="1100" b="0" i="0" baseline="0">
              <a:solidFill>
                <a:schemeClr val="dk1"/>
              </a:solidFill>
              <a:effectLst/>
              <a:latin typeface="+mn-lt"/>
              <a:ea typeface="+mn-ea"/>
              <a:cs typeface="+mn-cs"/>
            </a:rPr>
            <a:t>　　退職手当負担見込額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誤</a:t>
          </a:r>
          <a:r>
            <a:rPr lang="en-US" altLang="ja-JP" sz="1100" b="0" i="0" baseline="0">
              <a:solidFill>
                <a:schemeClr val="dk1"/>
              </a:solidFill>
              <a:effectLst/>
              <a:latin typeface="+mn-lt"/>
              <a:ea typeface="+mn-ea"/>
              <a:cs typeface="+mn-cs"/>
            </a:rPr>
            <a:t>】2,455</a:t>
          </a:r>
          <a:r>
            <a:rPr lang="ja-JP" altLang="ja-JP" sz="1100" b="0" i="0" baseline="0">
              <a:solidFill>
                <a:schemeClr val="dk1"/>
              </a:solidFill>
              <a:effectLst/>
              <a:latin typeface="+mn-lt"/>
              <a:ea typeface="+mn-ea"/>
              <a:cs typeface="+mn-cs"/>
            </a:rPr>
            <a:t>　→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正</a:t>
          </a:r>
          <a:r>
            <a:rPr lang="en-US" altLang="ja-JP" sz="1100" b="0" i="0" baseline="0">
              <a:solidFill>
                <a:schemeClr val="dk1"/>
              </a:solidFill>
              <a:effectLst/>
              <a:latin typeface="+mn-lt"/>
              <a:ea typeface="+mn-ea"/>
              <a:cs typeface="+mn-cs"/>
            </a:rPr>
            <a:t>】3,776</a:t>
          </a:r>
          <a:endParaRPr lang="ja-JP" altLang="ja-JP">
            <a:effectLst/>
          </a:endParaRPr>
        </a:p>
        <a:p>
          <a:pPr rtl="0"/>
          <a:r>
            <a:rPr lang="ja-JP" altLang="ja-JP" sz="1100" b="0" i="0" baseline="0">
              <a:solidFill>
                <a:schemeClr val="dk1"/>
              </a:solidFill>
              <a:effectLst/>
              <a:latin typeface="+mn-lt"/>
              <a:ea typeface="+mn-ea"/>
              <a:cs typeface="+mn-cs"/>
            </a:rPr>
            <a:t>　　将来負担比率の分子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誤</a:t>
          </a:r>
          <a:r>
            <a:rPr lang="en-US" altLang="ja-JP" sz="1100" b="0" i="0" baseline="0">
              <a:solidFill>
                <a:schemeClr val="dk1"/>
              </a:solidFill>
              <a:effectLst/>
              <a:latin typeface="+mn-lt"/>
              <a:ea typeface="+mn-ea"/>
              <a:cs typeface="+mn-cs"/>
            </a:rPr>
            <a:t>】10,843 </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正</a:t>
          </a:r>
          <a:r>
            <a:rPr lang="en-US" altLang="ja-JP" sz="1100" b="0" i="0" baseline="0">
              <a:solidFill>
                <a:schemeClr val="dk1"/>
              </a:solidFill>
              <a:effectLst/>
              <a:latin typeface="+mn-lt"/>
              <a:ea typeface="+mn-ea"/>
              <a:cs typeface="+mn-cs"/>
            </a:rPr>
            <a:t>】12,164</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1" t="s">
        <v>63</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2" t="s">
        <v>65</v>
      </c>
      <c r="C3" s="353"/>
      <c r="D3" s="353"/>
      <c r="E3" s="354"/>
      <c r="F3" s="354"/>
      <c r="G3" s="354"/>
      <c r="H3" s="354"/>
      <c r="I3" s="354"/>
      <c r="J3" s="354"/>
      <c r="K3" s="354"/>
      <c r="L3" s="354" t="s">
        <v>66</v>
      </c>
      <c r="M3" s="354"/>
      <c r="N3" s="354"/>
      <c r="O3" s="354"/>
      <c r="P3" s="354"/>
      <c r="Q3" s="354"/>
      <c r="R3" s="361"/>
      <c r="S3" s="361"/>
      <c r="T3" s="361"/>
      <c r="U3" s="361"/>
      <c r="V3" s="362"/>
      <c r="W3" s="367" t="s">
        <v>67</v>
      </c>
      <c r="X3" s="368"/>
      <c r="Y3" s="368"/>
      <c r="Z3" s="368"/>
      <c r="AA3" s="368"/>
      <c r="AB3" s="353"/>
      <c r="AC3" s="361" t="s">
        <v>68</v>
      </c>
      <c r="AD3" s="368"/>
      <c r="AE3" s="368"/>
      <c r="AF3" s="368"/>
      <c r="AG3" s="368"/>
      <c r="AH3" s="368"/>
      <c r="AI3" s="368"/>
      <c r="AJ3" s="368"/>
      <c r="AK3" s="368"/>
      <c r="AL3" s="373"/>
      <c r="AM3" s="367" t="s">
        <v>69</v>
      </c>
      <c r="AN3" s="368"/>
      <c r="AO3" s="368"/>
      <c r="AP3" s="368"/>
      <c r="AQ3" s="368"/>
      <c r="AR3" s="368"/>
      <c r="AS3" s="368"/>
      <c r="AT3" s="368"/>
      <c r="AU3" s="368"/>
      <c r="AV3" s="368"/>
      <c r="AW3" s="368"/>
      <c r="AX3" s="373"/>
      <c r="AY3" s="376" t="s">
        <v>1</v>
      </c>
      <c r="AZ3" s="377"/>
      <c r="BA3" s="377"/>
      <c r="BB3" s="377"/>
      <c r="BC3" s="377"/>
      <c r="BD3" s="377"/>
      <c r="BE3" s="377"/>
      <c r="BF3" s="377"/>
      <c r="BG3" s="377"/>
      <c r="BH3" s="377"/>
      <c r="BI3" s="377"/>
      <c r="BJ3" s="377"/>
      <c r="BK3" s="377"/>
      <c r="BL3" s="377"/>
      <c r="BM3" s="378"/>
      <c r="BN3" s="367" t="s">
        <v>70</v>
      </c>
      <c r="BO3" s="368"/>
      <c r="BP3" s="368"/>
      <c r="BQ3" s="368"/>
      <c r="BR3" s="368"/>
      <c r="BS3" s="368"/>
      <c r="BT3" s="368"/>
      <c r="BU3" s="373"/>
      <c r="BV3" s="367" t="s">
        <v>71</v>
      </c>
      <c r="BW3" s="368"/>
      <c r="BX3" s="368"/>
      <c r="BY3" s="368"/>
      <c r="BZ3" s="368"/>
      <c r="CA3" s="368"/>
      <c r="CB3" s="368"/>
      <c r="CC3" s="373"/>
      <c r="CD3" s="376" t="s">
        <v>1</v>
      </c>
      <c r="CE3" s="377"/>
      <c r="CF3" s="377"/>
      <c r="CG3" s="377"/>
      <c r="CH3" s="377"/>
      <c r="CI3" s="377"/>
      <c r="CJ3" s="377"/>
      <c r="CK3" s="377"/>
      <c r="CL3" s="377"/>
      <c r="CM3" s="377"/>
      <c r="CN3" s="377"/>
      <c r="CO3" s="377"/>
      <c r="CP3" s="377"/>
      <c r="CQ3" s="377"/>
      <c r="CR3" s="377"/>
      <c r="CS3" s="378"/>
      <c r="CT3" s="367" t="s">
        <v>72</v>
      </c>
      <c r="CU3" s="368"/>
      <c r="CV3" s="368"/>
      <c r="CW3" s="368"/>
      <c r="CX3" s="368"/>
      <c r="CY3" s="368"/>
      <c r="CZ3" s="368"/>
      <c r="DA3" s="373"/>
      <c r="DB3" s="367" t="s">
        <v>73</v>
      </c>
      <c r="DC3" s="368"/>
      <c r="DD3" s="368"/>
      <c r="DE3" s="368"/>
      <c r="DF3" s="368"/>
      <c r="DG3" s="368"/>
      <c r="DH3" s="368"/>
      <c r="DI3" s="373"/>
      <c r="DJ3" s="137"/>
      <c r="DK3" s="137"/>
      <c r="DL3" s="137"/>
      <c r="DM3" s="137"/>
      <c r="DN3" s="137"/>
      <c r="DO3" s="137"/>
    </row>
    <row r="4" spans="1:119" ht="18.75" customHeight="1" x14ac:dyDescent="0.15">
      <c r="A4" s="138"/>
      <c r="B4" s="355"/>
      <c r="C4" s="356"/>
      <c r="D4" s="356"/>
      <c r="E4" s="357"/>
      <c r="F4" s="357"/>
      <c r="G4" s="357"/>
      <c r="H4" s="357"/>
      <c r="I4" s="357"/>
      <c r="J4" s="357"/>
      <c r="K4" s="357"/>
      <c r="L4" s="357"/>
      <c r="M4" s="357"/>
      <c r="N4" s="357"/>
      <c r="O4" s="357"/>
      <c r="P4" s="357"/>
      <c r="Q4" s="357"/>
      <c r="R4" s="363"/>
      <c r="S4" s="363"/>
      <c r="T4" s="363"/>
      <c r="U4" s="363"/>
      <c r="V4" s="364"/>
      <c r="W4" s="369"/>
      <c r="X4" s="370"/>
      <c r="Y4" s="370"/>
      <c r="Z4" s="370"/>
      <c r="AA4" s="370"/>
      <c r="AB4" s="356"/>
      <c r="AC4" s="363"/>
      <c r="AD4" s="370"/>
      <c r="AE4" s="370"/>
      <c r="AF4" s="370"/>
      <c r="AG4" s="370"/>
      <c r="AH4" s="370"/>
      <c r="AI4" s="370"/>
      <c r="AJ4" s="370"/>
      <c r="AK4" s="370"/>
      <c r="AL4" s="374"/>
      <c r="AM4" s="371"/>
      <c r="AN4" s="372"/>
      <c r="AO4" s="372"/>
      <c r="AP4" s="372"/>
      <c r="AQ4" s="372"/>
      <c r="AR4" s="372"/>
      <c r="AS4" s="372"/>
      <c r="AT4" s="372"/>
      <c r="AU4" s="372"/>
      <c r="AV4" s="372"/>
      <c r="AW4" s="372"/>
      <c r="AX4" s="375"/>
      <c r="AY4" s="379" t="s">
        <v>74</v>
      </c>
      <c r="AZ4" s="380"/>
      <c r="BA4" s="380"/>
      <c r="BB4" s="380"/>
      <c r="BC4" s="380"/>
      <c r="BD4" s="380"/>
      <c r="BE4" s="380"/>
      <c r="BF4" s="380"/>
      <c r="BG4" s="380"/>
      <c r="BH4" s="380"/>
      <c r="BI4" s="380"/>
      <c r="BJ4" s="380"/>
      <c r="BK4" s="380"/>
      <c r="BL4" s="380"/>
      <c r="BM4" s="381"/>
      <c r="BN4" s="382">
        <v>16271564</v>
      </c>
      <c r="BO4" s="383"/>
      <c r="BP4" s="383"/>
      <c r="BQ4" s="383"/>
      <c r="BR4" s="383"/>
      <c r="BS4" s="383"/>
      <c r="BT4" s="383"/>
      <c r="BU4" s="384"/>
      <c r="BV4" s="382">
        <v>15752636</v>
      </c>
      <c r="BW4" s="383"/>
      <c r="BX4" s="383"/>
      <c r="BY4" s="383"/>
      <c r="BZ4" s="383"/>
      <c r="CA4" s="383"/>
      <c r="CB4" s="383"/>
      <c r="CC4" s="384"/>
      <c r="CD4" s="385" t="s">
        <v>75</v>
      </c>
      <c r="CE4" s="386"/>
      <c r="CF4" s="386"/>
      <c r="CG4" s="386"/>
      <c r="CH4" s="386"/>
      <c r="CI4" s="386"/>
      <c r="CJ4" s="386"/>
      <c r="CK4" s="386"/>
      <c r="CL4" s="386"/>
      <c r="CM4" s="386"/>
      <c r="CN4" s="386"/>
      <c r="CO4" s="386"/>
      <c r="CP4" s="386"/>
      <c r="CQ4" s="386"/>
      <c r="CR4" s="386"/>
      <c r="CS4" s="387"/>
      <c r="CT4" s="388">
        <v>7.1</v>
      </c>
      <c r="CU4" s="389"/>
      <c r="CV4" s="389"/>
      <c r="CW4" s="389"/>
      <c r="CX4" s="389"/>
      <c r="CY4" s="389"/>
      <c r="CZ4" s="389"/>
      <c r="DA4" s="390"/>
      <c r="DB4" s="388">
        <v>6.5</v>
      </c>
      <c r="DC4" s="389"/>
      <c r="DD4" s="389"/>
      <c r="DE4" s="389"/>
      <c r="DF4" s="389"/>
      <c r="DG4" s="389"/>
      <c r="DH4" s="389"/>
      <c r="DI4" s="390"/>
      <c r="DJ4" s="137"/>
      <c r="DK4" s="137"/>
      <c r="DL4" s="137"/>
      <c r="DM4" s="137"/>
      <c r="DN4" s="137"/>
      <c r="DO4" s="137"/>
    </row>
    <row r="5" spans="1:119" ht="18.75" customHeight="1" x14ac:dyDescent="0.15">
      <c r="A5" s="138"/>
      <c r="B5" s="358"/>
      <c r="C5" s="359"/>
      <c r="D5" s="359"/>
      <c r="E5" s="360"/>
      <c r="F5" s="360"/>
      <c r="G5" s="360"/>
      <c r="H5" s="360"/>
      <c r="I5" s="360"/>
      <c r="J5" s="360"/>
      <c r="K5" s="360"/>
      <c r="L5" s="360"/>
      <c r="M5" s="360"/>
      <c r="N5" s="360"/>
      <c r="O5" s="360"/>
      <c r="P5" s="360"/>
      <c r="Q5" s="360"/>
      <c r="R5" s="365"/>
      <c r="S5" s="365"/>
      <c r="T5" s="365"/>
      <c r="U5" s="365"/>
      <c r="V5" s="366"/>
      <c r="W5" s="371"/>
      <c r="X5" s="372"/>
      <c r="Y5" s="372"/>
      <c r="Z5" s="372"/>
      <c r="AA5" s="372"/>
      <c r="AB5" s="359"/>
      <c r="AC5" s="365"/>
      <c r="AD5" s="372"/>
      <c r="AE5" s="372"/>
      <c r="AF5" s="372"/>
      <c r="AG5" s="372"/>
      <c r="AH5" s="372"/>
      <c r="AI5" s="372"/>
      <c r="AJ5" s="372"/>
      <c r="AK5" s="372"/>
      <c r="AL5" s="375"/>
      <c r="AM5" s="391" t="s">
        <v>76</v>
      </c>
      <c r="AN5" s="392"/>
      <c r="AO5" s="392"/>
      <c r="AP5" s="392"/>
      <c r="AQ5" s="392"/>
      <c r="AR5" s="392"/>
      <c r="AS5" s="392"/>
      <c r="AT5" s="393"/>
      <c r="AU5" s="394" t="s">
        <v>77</v>
      </c>
      <c r="AV5" s="395"/>
      <c r="AW5" s="395"/>
      <c r="AX5" s="395"/>
      <c r="AY5" s="396" t="s">
        <v>78</v>
      </c>
      <c r="AZ5" s="397"/>
      <c r="BA5" s="397"/>
      <c r="BB5" s="397"/>
      <c r="BC5" s="397"/>
      <c r="BD5" s="397"/>
      <c r="BE5" s="397"/>
      <c r="BF5" s="397"/>
      <c r="BG5" s="397"/>
      <c r="BH5" s="397"/>
      <c r="BI5" s="397"/>
      <c r="BJ5" s="397"/>
      <c r="BK5" s="397"/>
      <c r="BL5" s="397"/>
      <c r="BM5" s="398"/>
      <c r="BN5" s="345">
        <v>15547496</v>
      </c>
      <c r="BO5" s="346"/>
      <c r="BP5" s="346"/>
      <c r="BQ5" s="346"/>
      <c r="BR5" s="346"/>
      <c r="BS5" s="346"/>
      <c r="BT5" s="346"/>
      <c r="BU5" s="347"/>
      <c r="BV5" s="345">
        <v>14998246</v>
      </c>
      <c r="BW5" s="346"/>
      <c r="BX5" s="346"/>
      <c r="BY5" s="346"/>
      <c r="BZ5" s="346"/>
      <c r="CA5" s="346"/>
      <c r="CB5" s="346"/>
      <c r="CC5" s="347"/>
      <c r="CD5" s="348" t="s">
        <v>79</v>
      </c>
      <c r="CE5" s="349"/>
      <c r="CF5" s="349"/>
      <c r="CG5" s="349"/>
      <c r="CH5" s="349"/>
      <c r="CI5" s="349"/>
      <c r="CJ5" s="349"/>
      <c r="CK5" s="349"/>
      <c r="CL5" s="349"/>
      <c r="CM5" s="349"/>
      <c r="CN5" s="349"/>
      <c r="CO5" s="349"/>
      <c r="CP5" s="349"/>
      <c r="CQ5" s="349"/>
      <c r="CR5" s="349"/>
      <c r="CS5" s="350"/>
      <c r="CT5" s="342">
        <v>91.7</v>
      </c>
      <c r="CU5" s="343"/>
      <c r="CV5" s="343"/>
      <c r="CW5" s="343"/>
      <c r="CX5" s="343"/>
      <c r="CY5" s="343"/>
      <c r="CZ5" s="343"/>
      <c r="DA5" s="344"/>
      <c r="DB5" s="342">
        <v>92.7</v>
      </c>
      <c r="DC5" s="343"/>
      <c r="DD5" s="343"/>
      <c r="DE5" s="343"/>
      <c r="DF5" s="343"/>
      <c r="DG5" s="343"/>
      <c r="DH5" s="343"/>
      <c r="DI5" s="344"/>
      <c r="DJ5" s="137"/>
      <c r="DK5" s="137"/>
      <c r="DL5" s="137"/>
      <c r="DM5" s="137"/>
      <c r="DN5" s="137"/>
      <c r="DO5" s="137"/>
    </row>
    <row r="6" spans="1:119" ht="18.75" customHeight="1" x14ac:dyDescent="0.15">
      <c r="A6" s="138"/>
      <c r="B6" s="399" t="s">
        <v>80</v>
      </c>
      <c r="C6" s="400"/>
      <c r="D6" s="400"/>
      <c r="E6" s="401"/>
      <c r="F6" s="401"/>
      <c r="G6" s="401"/>
      <c r="H6" s="401"/>
      <c r="I6" s="401"/>
      <c r="J6" s="401"/>
      <c r="K6" s="401"/>
      <c r="L6" s="401" t="s">
        <v>81</v>
      </c>
      <c r="M6" s="401"/>
      <c r="N6" s="401"/>
      <c r="O6" s="401"/>
      <c r="P6" s="401"/>
      <c r="Q6" s="401"/>
      <c r="R6" s="405"/>
      <c r="S6" s="405"/>
      <c r="T6" s="405"/>
      <c r="U6" s="405"/>
      <c r="V6" s="406"/>
      <c r="W6" s="409" t="s">
        <v>82</v>
      </c>
      <c r="X6" s="410"/>
      <c r="Y6" s="410"/>
      <c r="Z6" s="410"/>
      <c r="AA6" s="410"/>
      <c r="AB6" s="400"/>
      <c r="AC6" s="413" t="s">
        <v>83</v>
      </c>
      <c r="AD6" s="414"/>
      <c r="AE6" s="414"/>
      <c r="AF6" s="414"/>
      <c r="AG6" s="414"/>
      <c r="AH6" s="414"/>
      <c r="AI6" s="414"/>
      <c r="AJ6" s="414"/>
      <c r="AK6" s="414"/>
      <c r="AL6" s="415"/>
      <c r="AM6" s="391" t="s">
        <v>84</v>
      </c>
      <c r="AN6" s="392"/>
      <c r="AO6" s="392"/>
      <c r="AP6" s="392"/>
      <c r="AQ6" s="392"/>
      <c r="AR6" s="392"/>
      <c r="AS6" s="392"/>
      <c r="AT6" s="393"/>
      <c r="AU6" s="394" t="s">
        <v>77</v>
      </c>
      <c r="AV6" s="395"/>
      <c r="AW6" s="395"/>
      <c r="AX6" s="395"/>
      <c r="AY6" s="396" t="s">
        <v>85</v>
      </c>
      <c r="AZ6" s="397"/>
      <c r="BA6" s="397"/>
      <c r="BB6" s="397"/>
      <c r="BC6" s="397"/>
      <c r="BD6" s="397"/>
      <c r="BE6" s="397"/>
      <c r="BF6" s="397"/>
      <c r="BG6" s="397"/>
      <c r="BH6" s="397"/>
      <c r="BI6" s="397"/>
      <c r="BJ6" s="397"/>
      <c r="BK6" s="397"/>
      <c r="BL6" s="397"/>
      <c r="BM6" s="398"/>
      <c r="BN6" s="345">
        <v>724068</v>
      </c>
      <c r="BO6" s="346"/>
      <c r="BP6" s="346"/>
      <c r="BQ6" s="346"/>
      <c r="BR6" s="346"/>
      <c r="BS6" s="346"/>
      <c r="BT6" s="346"/>
      <c r="BU6" s="347"/>
      <c r="BV6" s="345">
        <v>754390</v>
      </c>
      <c r="BW6" s="346"/>
      <c r="BX6" s="346"/>
      <c r="BY6" s="346"/>
      <c r="BZ6" s="346"/>
      <c r="CA6" s="346"/>
      <c r="CB6" s="346"/>
      <c r="CC6" s="347"/>
      <c r="CD6" s="348" t="s">
        <v>86</v>
      </c>
      <c r="CE6" s="349"/>
      <c r="CF6" s="349"/>
      <c r="CG6" s="349"/>
      <c r="CH6" s="349"/>
      <c r="CI6" s="349"/>
      <c r="CJ6" s="349"/>
      <c r="CK6" s="349"/>
      <c r="CL6" s="349"/>
      <c r="CM6" s="349"/>
      <c r="CN6" s="349"/>
      <c r="CO6" s="349"/>
      <c r="CP6" s="349"/>
      <c r="CQ6" s="349"/>
      <c r="CR6" s="349"/>
      <c r="CS6" s="350"/>
      <c r="CT6" s="422">
        <v>98.7</v>
      </c>
      <c r="CU6" s="423"/>
      <c r="CV6" s="423"/>
      <c r="CW6" s="423"/>
      <c r="CX6" s="423"/>
      <c r="CY6" s="423"/>
      <c r="CZ6" s="423"/>
      <c r="DA6" s="424"/>
      <c r="DB6" s="422">
        <v>99.7</v>
      </c>
      <c r="DC6" s="423"/>
      <c r="DD6" s="423"/>
      <c r="DE6" s="423"/>
      <c r="DF6" s="423"/>
      <c r="DG6" s="423"/>
      <c r="DH6" s="423"/>
      <c r="DI6" s="424"/>
      <c r="DJ6" s="137"/>
      <c r="DK6" s="137"/>
      <c r="DL6" s="137"/>
      <c r="DM6" s="137"/>
      <c r="DN6" s="137"/>
      <c r="DO6" s="137"/>
    </row>
    <row r="7" spans="1:119" ht="18.75" customHeight="1" x14ac:dyDescent="0.15">
      <c r="A7" s="138"/>
      <c r="B7" s="355"/>
      <c r="C7" s="356"/>
      <c r="D7" s="356"/>
      <c r="E7" s="357"/>
      <c r="F7" s="357"/>
      <c r="G7" s="357"/>
      <c r="H7" s="357"/>
      <c r="I7" s="357"/>
      <c r="J7" s="357"/>
      <c r="K7" s="357"/>
      <c r="L7" s="357"/>
      <c r="M7" s="357"/>
      <c r="N7" s="357"/>
      <c r="O7" s="357"/>
      <c r="P7" s="357"/>
      <c r="Q7" s="357"/>
      <c r="R7" s="363"/>
      <c r="S7" s="363"/>
      <c r="T7" s="363"/>
      <c r="U7" s="363"/>
      <c r="V7" s="364"/>
      <c r="W7" s="369"/>
      <c r="X7" s="370"/>
      <c r="Y7" s="370"/>
      <c r="Z7" s="370"/>
      <c r="AA7" s="370"/>
      <c r="AB7" s="356"/>
      <c r="AC7" s="416"/>
      <c r="AD7" s="417"/>
      <c r="AE7" s="417"/>
      <c r="AF7" s="417"/>
      <c r="AG7" s="417"/>
      <c r="AH7" s="417"/>
      <c r="AI7" s="417"/>
      <c r="AJ7" s="417"/>
      <c r="AK7" s="417"/>
      <c r="AL7" s="418"/>
      <c r="AM7" s="391" t="s">
        <v>87</v>
      </c>
      <c r="AN7" s="392"/>
      <c r="AO7" s="392"/>
      <c r="AP7" s="392"/>
      <c r="AQ7" s="392"/>
      <c r="AR7" s="392"/>
      <c r="AS7" s="392"/>
      <c r="AT7" s="393"/>
      <c r="AU7" s="394" t="s">
        <v>88</v>
      </c>
      <c r="AV7" s="395"/>
      <c r="AW7" s="395"/>
      <c r="AX7" s="395"/>
      <c r="AY7" s="396" t="s">
        <v>89</v>
      </c>
      <c r="AZ7" s="397"/>
      <c r="BA7" s="397"/>
      <c r="BB7" s="397"/>
      <c r="BC7" s="397"/>
      <c r="BD7" s="397"/>
      <c r="BE7" s="397"/>
      <c r="BF7" s="397"/>
      <c r="BG7" s="397"/>
      <c r="BH7" s="397"/>
      <c r="BI7" s="397"/>
      <c r="BJ7" s="397"/>
      <c r="BK7" s="397"/>
      <c r="BL7" s="397"/>
      <c r="BM7" s="398"/>
      <c r="BN7" s="345">
        <v>45611</v>
      </c>
      <c r="BO7" s="346"/>
      <c r="BP7" s="346"/>
      <c r="BQ7" s="346"/>
      <c r="BR7" s="346"/>
      <c r="BS7" s="346"/>
      <c r="BT7" s="346"/>
      <c r="BU7" s="347"/>
      <c r="BV7" s="345">
        <v>147226</v>
      </c>
      <c r="BW7" s="346"/>
      <c r="BX7" s="346"/>
      <c r="BY7" s="346"/>
      <c r="BZ7" s="346"/>
      <c r="CA7" s="346"/>
      <c r="CB7" s="346"/>
      <c r="CC7" s="347"/>
      <c r="CD7" s="348" t="s">
        <v>90</v>
      </c>
      <c r="CE7" s="349"/>
      <c r="CF7" s="349"/>
      <c r="CG7" s="349"/>
      <c r="CH7" s="349"/>
      <c r="CI7" s="349"/>
      <c r="CJ7" s="349"/>
      <c r="CK7" s="349"/>
      <c r="CL7" s="349"/>
      <c r="CM7" s="349"/>
      <c r="CN7" s="349"/>
      <c r="CO7" s="349"/>
      <c r="CP7" s="349"/>
      <c r="CQ7" s="349"/>
      <c r="CR7" s="349"/>
      <c r="CS7" s="350"/>
      <c r="CT7" s="345">
        <v>9573499</v>
      </c>
      <c r="CU7" s="346"/>
      <c r="CV7" s="346"/>
      <c r="CW7" s="346"/>
      <c r="CX7" s="346"/>
      <c r="CY7" s="346"/>
      <c r="CZ7" s="346"/>
      <c r="DA7" s="347"/>
      <c r="DB7" s="345">
        <v>9412403</v>
      </c>
      <c r="DC7" s="346"/>
      <c r="DD7" s="346"/>
      <c r="DE7" s="346"/>
      <c r="DF7" s="346"/>
      <c r="DG7" s="346"/>
      <c r="DH7" s="346"/>
      <c r="DI7" s="347"/>
      <c r="DJ7" s="137"/>
      <c r="DK7" s="137"/>
      <c r="DL7" s="137"/>
      <c r="DM7" s="137"/>
      <c r="DN7" s="137"/>
      <c r="DO7" s="137"/>
    </row>
    <row r="8" spans="1:119" ht="18.75" customHeight="1" thickBot="1" x14ac:dyDescent="0.2">
      <c r="A8" s="138"/>
      <c r="B8" s="402"/>
      <c r="C8" s="403"/>
      <c r="D8" s="403"/>
      <c r="E8" s="404"/>
      <c r="F8" s="404"/>
      <c r="G8" s="404"/>
      <c r="H8" s="404"/>
      <c r="I8" s="404"/>
      <c r="J8" s="404"/>
      <c r="K8" s="404"/>
      <c r="L8" s="404"/>
      <c r="M8" s="404"/>
      <c r="N8" s="404"/>
      <c r="O8" s="404"/>
      <c r="P8" s="404"/>
      <c r="Q8" s="404"/>
      <c r="R8" s="407"/>
      <c r="S8" s="407"/>
      <c r="T8" s="407"/>
      <c r="U8" s="407"/>
      <c r="V8" s="408"/>
      <c r="W8" s="411"/>
      <c r="X8" s="412"/>
      <c r="Y8" s="412"/>
      <c r="Z8" s="412"/>
      <c r="AA8" s="412"/>
      <c r="AB8" s="403"/>
      <c r="AC8" s="419"/>
      <c r="AD8" s="420"/>
      <c r="AE8" s="420"/>
      <c r="AF8" s="420"/>
      <c r="AG8" s="420"/>
      <c r="AH8" s="420"/>
      <c r="AI8" s="420"/>
      <c r="AJ8" s="420"/>
      <c r="AK8" s="420"/>
      <c r="AL8" s="421"/>
      <c r="AM8" s="391" t="s">
        <v>91</v>
      </c>
      <c r="AN8" s="392"/>
      <c r="AO8" s="392"/>
      <c r="AP8" s="392"/>
      <c r="AQ8" s="392"/>
      <c r="AR8" s="392"/>
      <c r="AS8" s="392"/>
      <c r="AT8" s="393"/>
      <c r="AU8" s="394" t="s">
        <v>92</v>
      </c>
      <c r="AV8" s="395"/>
      <c r="AW8" s="395"/>
      <c r="AX8" s="395"/>
      <c r="AY8" s="396" t="s">
        <v>93</v>
      </c>
      <c r="AZ8" s="397"/>
      <c r="BA8" s="397"/>
      <c r="BB8" s="397"/>
      <c r="BC8" s="397"/>
      <c r="BD8" s="397"/>
      <c r="BE8" s="397"/>
      <c r="BF8" s="397"/>
      <c r="BG8" s="397"/>
      <c r="BH8" s="397"/>
      <c r="BI8" s="397"/>
      <c r="BJ8" s="397"/>
      <c r="BK8" s="397"/>
      <c r="BL8" s="397"/>
      <c r="BM8" s="398"/>
      <c r="BN8" s="345">
        <v>678457</v>
      </c>
      <c r="BO8" s="346"/>
      <c r="BP8" s="346"/>
      <c r="BQ8" s="346"/>
      <c r="BR8" s="346"/>
      <c r="BS8" s="346"/>
      <c r="BT8" s="346"/>
      <c r="BU8" s="347"/>
      <c r="BV8" s="345">
        <v>607164</v>
      </c>
      <c r="BW8" s="346"/>
      <c r="BX8" s="346"/>
      <c r="BY8" s="346"/>
      <c r="BZ8" s="346"/>
      <c r="CA8" s="346"/>
      <c r="CB8" s="346"/>
      <c r="CC8" s="347"/>
      <c r="CD8" s="348" t="s">
        <v>94</v>
      </c>
      <c r="CE8" s="349"/>
      <c r="CF8" s="349"/>
      <c r="CG8" s="349"/>
      <c r="CH8" s="349"/>
      <c r="CI8" s="349"/>
      <c r="CJ8" s="349"/>
      <c r="CK8" s="349"/>
      <c r="CL8" s="349"/>
      <c r="CM8" s="349"/>
      <c r="CN8" s="349"/>
      <c r="CO8" s="349"/>
      <c r="CP8" s="349"/>
      <c r="CQ8" s="349"/>
      <c r="CR8" s="349"/>
      <c r="CS8" s="350"/>
      <c r="CT8" s="425">
        <v>0.46</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x14ac:dyDescent="0.2">
      <c r="A9" s="138"/>
      <c r="B9" s="376" t="s">
        <v>95</v>
      </c>
      <c r="C9" s="377"/>
      <c r="D9" s="377"/>
      <c r="E9" s="377"/>
      <c r="F9" s="377"/>
      <c r="G9" s="377"/>
      <c r="H9" s="377"/>
      <c r="I9" s="377"/>
      <c r="J9" s="377"/>
      <c r="K9" s="428"/>
      <c r="L9" s="429" t="s">
        <v>96</v>
      </c>
      <c r="M9" s="430"/>
      <c r="N9" s="430"/>
      <c r="O9" s="430"/>
      <c r="P9" s="430"/>
      <c r="Q9" s="431"/>
      <c r="R9" s="432">
        <v>31424</v>
      </c>
      <c r="S9" s="433"/>
      <c r="T9" s="433"/>
      <c r="U9" s="433"/>
      <c r="V9" s="434"/>
      <c r="W9" s="367" t="s">
        <v>97</v>
      </c>
      <c r="X9" s="368"/>
      <c r="Y9" s="368"/>
      <c r="Z9" s="368"/>
      <c r="AA9" s="368"/>
      <c r="AB9" s="368"/>
      <c r="AC9" s="368"/>
      <c r="AD9" s="368"/>
      <c r="AE9" s="368"/>
      <c r="AF9" s="368"/>
      <c r="AG9" s="368"/>
      <c r="AH9" s="368"/>
      <c r="AI9" s="368"/>
      <c r="AJ9" s="368"/>
      <c r="AK9" s="368"/>
      <c r="AL9" s="373"/>
      <c r="AM9" s="391" t="s">
        <v>98</v>
      </c>
      <c r="AN9" s="392"/>
      <c r="AO9" s="392"/>
      <c r="AP9" s="392"/>
      <c r="AQ9" s="392"/>
      <c r="AR9" s="392"/>
      <c r="AS9" s="392"/>
      <c r="AT9" s="393"/>
      <c r="AU9" s="394" t="s">
        <v>77</v>
      </c>
      <c r="AV9" s="395"/>
      <c r="AW9" s="395"/>
      <c r="AX9" s="395"/>
      <c r="AY9" s="396" t="s">
        <v>99</v>
      </c>
      <c r="AZ9" s="397"/>
      <c r="BA9" s="397"/>
      <c r="BB9" s="397"/>
      <c r="BC9" s="397"/>
      <c r="BD9" s="397"/>
      <c r="BE9" s="397"/>
      <c r="BF9" s="397"/>
      <c r="BG9" s="397"/>
      <c r="BH9" s="397"/>
      <c r="BI9" s="397"/>
      <c r="BJ9" s="397"/>
      <c r="BK9" s="397"/>
      <c r="BL9" s="397"/>
      <c r="BM9" s="398"/>
      <c r="BN9" s="345">
        <v>71293</v>
      </c>
      <c r="BO9" s="346"/>
      <c r="BP9" s="346"/>
      <c r="BQ9" s="346"/>
      <c r="BR9" s="346"/>
      <c r="BS9" s="346"/>
      <c r="BT9" s="346"/>
      <c r="BU9" s="347"/>
      <c r="BV9" s="345">
        <v>-124576</v>
      </c>
      <c r="BW9" s="346"/>
      <c r="BX9" s="346"/>
      <c r="BY9" s="346"/>
      <c r="BZ9" s="346"/>
      <c r="CA9" s="346"/>
      <c r="CB9" s="346"/>
      <c r="CC9" s="347"/>
      <c r="CD9" s="348" t="s">
        <v>100</v>
      </c>
      <c r="CE9" s="349"/>
      <c r="CF9" s="349"/>
      <c r="CG9" s="349"/>
      <c r="CH9" s="349"/>
      <c r="CI9" s="349"/>
      <c r="CJ9" s="349"/>
      <c r="CK9" s="349"/>
      <c r="CL9" s="349"/>
      <c r="CM9" s="349"/>
      <c r="CN9" s="349"/>
      <c r="CO9" s="349"/>
      <c r="CP9" s="349"/>
      <c r="CQ9" s="349"/>
      <c r="CR9" s="349"/>
      <c r="CS9" s="350"/>
      <c r="CT9" s="342">
        <v>17.7</v>
      </c>
      <c r="CU9" s="343"/>
      <c r="CV9" s="343"/>
      <c r="CW9" s="343"/>
      <c r="CX9" s="343"/>
      <c r="CY9" s="343"/>
      <c r="CZ9" s="343"/>
      <c r="DA9" s="344"/>
      <c r="DB9" s="342">
        <v>16.7</v>
      </c>
      <c r="DC9" s="343"/>
      <c r="DD9" s="343"/>
      <c r="DE9" s="343"/>
      <c r="DF9" s="343"/>
      <c r="DG9" s="343"/>
      <c r="DH9" s="343"/>
      <c r="DI9" s="344"/>
      <c r="DJ9" s="137"/>
      <c r="DK9" s="137"/>
      <c r="DL9" s="137"/>
      <c r="DM9" s="137"/>
      <c r="DN9" s="137"/>
      <c r="DO9" s="137"/>
    </row>
    <row r="10" spans="1:119" ht="18.75" customHeight="1" thickBot="1" x14ac:dyDescent="0.2">
      <c r="A10" s="138"/>
      <c r="B10" s="376"/>
      <c r="C10" s="377"/>
      <c r="D10" s="377"/>
      <c r="E10" s="377"/>
      <c r="F10" s="377"/>
      <c r="G10" s="377"/>
      <c r="H10" s="377"/>
      <c r="I10" s="377"/>
      <c r="J10" s="377"/>
      <c r="K10" s="428"/>
      <c r="L10" s="435" t="s">
        <v>101</v>
      </c>
      <c r="M10" s="392"/>
      <c r="N10" s="392"/>
      <c r="O10" s="392"/>
      <c r="P10" s="392"/>
      <c r="Q10" s="393"/>
      <c r="R10" s="436">
        <v>32813</v>
      </c>
      <c r="S10" s="437"/>
      <c r="T10" s="437"/>
      <c r="U10" s="437"/>
      <c r="V10" s="438"/>
      <c r="W10" s="369"/>
      <c r="X10" s="370"/>
      <c r="Y10" s="370"/>
      <c r="Z10" s="370"/>
      <c r="AA10" s="370"/>
      <c r="AB10" s="370"/>
      <c r="AC10" s="370"/>
      <c r="AD10" s="370"/>
      <c r="AE10" s="370"/>
      <c r="AF10" s="370"/>
      <c r="AG10" s="370"/>
      <c r="AH10" s="370"/>
      <c r="AI10" s="370"/>
      <c r="AJ10" s="370"/>
      <c r="AK10" s="370"/>
      <c r="AL10" s="374"/>
      <c r="AM10" s="391" t="s">
        <v>102</v>
      </c>
      <c r="AN10" s="392"/>
      <c r="AO10" s="392"/>
      <c r="AP10" s="392"/>
      <c r="AQ10" s="392"/>
      <c r="AR10" s="392"/>
      <c r="AS10" s="392"/>
      <c r="AT10" s="393"/>
      <c r="AU10" s="394" t="s">
        <v>103</v>
      </c>
      <c r="AV10" s="395"/>
      <c r="AW10" s="395"/>
      <c r="AX10" s="395"/>
      <c r="AY10" s="396" t="s">
        <v>104</v>
      </c>
      <c r="AZ10" s="397"/>
      <c r="BA10" s="397"/>
      <c r="BB10" s="397"/>
      <c r="BC10" s="397"/>
      <c r="BD10" s="397"/>
      <c r="BE10" s="397"/>
      <c r="BF10" s="397"/>
      <c r="BG10" s="397"/>
      <c r="BH10" s="397"/>
      <c r="BI10" s="397"/>
      <c r="BJ10" s="397"/>
      <c r="BK10" s="397"/>
      <c r="BL10" s="397"/>
      <c r="BM10" s="398"/>
      <c r="BN10" s="345">
        <v>512</v>
      </c>
      <c r="BO10" s="346"/>
      <c r="BP10" s="346"/>
      <c r="BQ10" s="346"/>
      <c r="BR10" s="346"/>
      <c r="BS10" s="346"/>
      <c r="BT10" s="346"/>
      <c r="BU10" s="347"/>
      <c r="BV10" s="345">
        <v>571</v>
      </c>
      <c r="BW10" s="346"/>
      <c r="BX10" s="346"/>
      <c r="BY10" s="346"/>
      <c r="BZ10" s="346"/>
      <c r="CA10" s="346"/>
      <c r="CB10" s="346"/>
      <c r="CC10" s="34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6"/>
      <c r="C11" s="377"/>
      <c r="D11" s="377"/>
      <c r="E11" s="377"/>
      <c r="F11" s="377"/>
      <c r="G11" s="377"/>
      <c r="H11" s="377"/>
      <c r="I11" s="377"/>
      <c r="J11" s="377"/>
      <c r="K11" s="428"/>
      <c r="L11" s="439" t="s">
        <v>106</v>
      </c>
      <c r="M11" s="440"/>
      <c r="N11" s="440"/>
      <c r="O11" s="440"/>
      <c r="P11" s="440"/>
      <c r="Q11" s="441"/>
      <c r="R11" s="442" t="s">
        <v>107</v>
      </c>
      <c r="S11" s="443"/>
      <c r="T11" s="443"/>
      <c r="U11" s="443"/>
      <c r="V11" s="444"/>
      <c r="W11" s="369"/>
      <c r="X11" s="370"/>
      <c r="Y11" s="370"/>
      <c r="Z11" s="370"/>
      <c r="AA11" s="370"/>
      <c r="AB11" s="370"/>
      <c r="AC11" s="370"/>
      <c r="AD11" s="370"/>
      <c r="AE11" s="370"/>
      <c r="AF11" s="370"/>
      <c r="AG11" s="370"/>
      <c r="AH11" s="370"/>
      <c r="AI11" s="370"/>
      <c r="AJ11" s="370"/>
      <c r="AK11" s="370"/>
      <c r="AL11" s="374"/>
      <c r="AM11" s="391" t="s">
        <v>108</v>
      </c>
      <c r="AN11" s="392"/>
      <c r="AO11" s="392"/>
      <c r="AP11" s="392"/>
      <c r="AQ11" s="392"/>
      <c r="AR11" s="392"/>
      <c r="AS11" s="392"/>
      <c r="AT11" s="393"/>
      <c r="AU11" s="394" t="s">
        <v>109</v>
      </c>
      <c r="AV11" s="395"/>
      <c r="AW11" s="395"/>
      <c r="AX11" s="395"/>
      <c r="AY11" s="396" t="s">
        <v>110</v>
      </c>
      <c r="AZ11" s="397"/>
      <c r="BA11" s="397"/>
      <c r="BB11" s="397"/>
      <c r="BC11" s="397"/>
      <c r="BD11" s="397"/>
      <c r="BE11" s="397"/>
      <c r="BF11" s="397"/>
      <c r="BG11" s="397"/>
      <c r="BH11" s="397"/>
      <c r="BI11" s="397"/>
      <c r="BJ11" s="397"/>
      <c r="BK11" s="397"/>
      <c r="BL11" s="397"/>
      <c r="BM11" s="398"/>
      <c r="BN11" s="345" t="s">
        <v>111</v>
      </c>
      <c r="BO11" s="346"/>
      <c r="BP11" s="346"/>
      <c r="BQ11" s="346"/>
      <c r="BR11" s="346"/>
      <c r="BS11" s="346"/>
      <c r="BT11" s="346"/>
      <c r="BU11" s="347"/>
      <c r="BV11" s="345" t="s">
        <v>111</v>
      </c>
      <c r="BW11" s="346"/>
      <c r="BX11" s="346"/>
      <c r="BY11" s="346"/>
      <c r="BZ11" s="346"/>
      <c r="CA11" s="346"/>
      <c r="CB11" s="346"/>
      <c r="CC11" s="347"/>
      <c r="CD11" s="348" t="s">
        <v>112</v>
      </c>
      <c r="CE11" s="349"/>
      <c r="CF11" s="349"/>
      <c r="CG11" s="349"/>
      <c r="CH11" s="349"/>
      <c r="CI11" s="349"/>
      <c r="CJ11" s="349"/>
      <c r="CK11" s="349"/>
      <c r="CL11" s="349"/>
      <c r="CM11" s="349"/>
      <c r="CN11" s="349"/>
      <c r="CO11" s="349"/>
      <c r="CP11" s="349"/>
      <c r="CQ11" s="349"/>
      <c r="CR11" s="349"/>
      <c r="CS11" s="35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59" t="s">
        <v>113</v>
      </c>
      <c r="C12" s="460"/>
      <c r="D12" s="460"/>
      <c r="E12" s="460"/>
      <c r="F12" s="460"/>
      <c r="G12" s="460"/>
      <c r="H12" s="460"/>
      <c r="I12" s="460"/>
      <c r="J12" s="460"/>
      <c r="K12" s="461"/>
      <c r="L12" s="468" t="s">
        <v>114</v>
      </c>
      <c r="M12" s="469"/>
      <c r="N12" s="469"/>
      <c r="O12" s="469"/>
      <c r="P12" s="469"/>
      <c r="Q12" s="470"/>
      <c r="R12" s="471">
        <v>31106</v>
      </c>
      <c r="S12" s="472"/>
      <c r="T12" s="472"/>
      <c r="U12" s="472"/>
      <c r="V12" s="473"/>
      <c r="W12" s="474" t="s">
        <v>1</v>
      </c>
      <c r="X12" s="395"/>
      <c r="Y12" s="395"/>
      <c r="Z12" s="395"/>
      <c r="AA12" s="395"/>
      <c r="AB12" s="475"/>
      <c r="AC12" s="394" t="s">
        <v>115</v>
      </c>
      <c r="AD12" s="395"/>
      <c r="AE12" s="395"/>
      <c r="AF12" s="395"/>
      <c r="AG12" s="475"/>
      <c r="AH12" s="394" t="s">
        <v>116</v>
      </c>
      <c r="AI12" s="395"/>
      <c r="AJ12" s="395"/>
      <c r="AK12" s="395"/>
      <c r="AL12" s="476"/>
      <c r="AM12" s="391" t="s">
        <v>117</v>
      </c>
      <c r="AN12" s="392"/>
      <c r="AO12" s="392"/>
      <c r="AP12" s="392"/>
      <c r="AQ12" s="392"/>
      <c r="AR12" s="392"/>
      <c r="AS12" s="392"/>
      <c r="AT12" s="393"/>
      <c r="AU12" s="394" t="s">
        <v>118</v>
      </c>
      <c r="AV12" s="395"/>
      <c r="AW12" s="395"/>
      <c r="AX12" s="395"/>
      <c r="AY12" s="396" t="s">
        <v>119</v>
      </c>
      <c r="AZ12" s="397"/>
      <c r="BA12" s="397"/>
      <c r="BB12" s="397"/>
      <c r="BC12" s="397"/>
      <c r="BD12" s="397"/>
      <c r="BE12" s="397"/>
      <c r="BF12" s="397"/>
      <c r="BG12" s="397"/>
      <c r="BH12" s="397"/>
      <c r="BI12" s="397"/>
      <c r="BJ12" s="397"/>
      <c r="BK12" s="397"/>
      <c r="BL12" s="397"/>
      <c r="BM12" s="398"/>
      <c r="BN12" s="345" t="s">
        <v>120</v>
      </c>
      <c r="BO12" s="346"/>
      <c r="BP12" s="346"/>
      <c r="BQ12" s="346"/>
      <c r="BR12" s="346"/>
      <c r="BS12" s="346"/>
      <c r="BT12" s="346"/>
      <c r="BU12" s="347"/>
      <c r="BV12" s="345">
        <v>100000</v>
      </c>
      <c r="BW12" s="346"/>
      <c r="BX12" s="346"/>
      <c r="BY12" s="346"/>
      <c r="BZ12" s="346"/>
      <c r="CA12" s="346"/>
      <c r="CB12" s="346"/>
      <c r="CC12" s="347"/>
      <c r="CD12" s="348" t="s">
        <v>121</v>
      </c>
      <c r="CE12" s="349"/>
      <c r="CF12" s="349"/>
      <c r="CG12" s="349"/>
      <c r="CH12" s="349"/>
      <c r="CI12" s="349"/>
      <c r="CJ12" s="349"/>
      <c r="CK12" s="349"/>
      <c r="CL12" s="349"/>
      <c r="CM12" s="349"/>
      <c r="CN12" s="349"/>
      <c r="CO12" s="349"/>
      <c r="CP12" s="349"/>
      <c r="CQ12" s="349"/>
      <c r="CR12" s="349"/>
      <c r="CS12" s="35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62"/>
      <c r="C13" s="463"/>
      <c r="D13" s="463"/>
      <c r="E13" s="463"/>
      <c r="F13" s="463"/>
      <c r="G13" s="463"/>
      <c r="H13" s="463"/>
      <c r="I13" s="463"/>
      <c r="J13" s="463"/>
      <c r="K13" s="464"/>
      <c r="L13" s="148"/>
      <c r="M13" s="445" t="s">
        <v>122</v>
      </c>
      <c r="N13" s="446"/>
      <c r="O13" s="446"/>
      <c r="P13" s="446"/>
      <c r="Q13" s="447"/>
      <c r="R13" s="448">
        <v>31038</v>
      </c>
      <c r="S13" s="449"/>
      <c r="T13" s="449"/>
      <c r="U13" s="449"/>
      <c r="V13" s="450"/>
      <c r="W13" s="409" t="s">
        <v>123</v>
      </c>
      <c r="X13" s="410"/>
      <c r="Y13" s="410"/>
      <c r="Z13" s="410"/>
      <c r="AA13" s="410"/>
      <c r="AB13" s="400"/>
      <c r="AC13" s="436">
        <v>1685</v>
      </c>
      <c r="AD13" s="437"/>
      <c r="AE13" s="437"/>
      <c r="AF13" s="437"/>
      <c r="AG13" s="451"/>
      <c r="AH13" s="436">
        <v>1903</v>
      </c>
      <c r="AI13" s="437"/>
      <c r="AJ13" s="437"/>
      <c r="AK13" s="437"/>
      <c r="AL13" s="438"/>
      <c r="AM13" s="391" t="s">
        <v>124</v>
      </c>
      <c r="AN13" s="392"/>
      <c r="AO13" s="392"/>
      <c r="AP13" s="392"/>
      <c r="AQ13" s="392"/>
      <c r="AR13" s="392"/>
      <c r="AS13" s="392"/>
      <c r="AT13" s="393"/>
      <c r="AU13" s="394" t="s">
        <v>118</v>
      </c>
      <c r="AV13" s="395"/>
      <c r="AW13" s="395"/>
      <c r="AX13" s="395"/>
      <c r="AY13" s="396" t="s">
        <v>125</v>
      </c>
      <c r="AZ13" s="397"/>
      <c r="BA13" s="397"/>
      <c r="BB13" s="397"/>
      <c r="BC13" s="397"/>
      <c r="BD13" s="397"/>
      <c r="BE13" s="397"/>
      <c r="BF13" s="397"/>
      <c r="BG13" s="397"/>
      <c r="BH13" s="397"/>
      <c r="BI13" s="397"/>
      <c r="BJ13" s="397"/>
      <c r="BK13" s="397"/>
      <c r="BL13" s="397"/>
      <c r="BM13" s="398"/>
      <c r="BN13" s="345">
        <v>71805</v>
      </c>
      <c r="BO13" s="346"/>
      <c r="BP13" s="346"/>
      <c r="BQ13" s="346"/>
      <c r="BR13" s="346"/>
      <c r="BS13" s="346"/>
      <c r="BT13" s="346"/>
      <c r="BU13" s="347"/>
      <c r="BV13" s="345">
        <v>-224005</v>
      </c>
      <c r="BW13" s="346"/>
      <c r="BX13" s="346"/>
      <c r="BY13" s="346"/>
      <c r="BZ13" s="346"/>
      <c r="CA13" s="346"/>
      <c r="CB13" s="346"/>
      <c r="CC13" s="347"/>
      <c r="CD13" s="348" t="s">
        <v>126</v>
      </c>
      <c r="CE13" s="349"/>
      <c r="CF13" s="349"/>
      <c r="CG13" s="349"/>
      <c r="CH13" s="349"/>
      <c r="CI13" s="349"/>
      <c r="CJ13" s="349"/>
      <c r="CK13" s="349"/>
      <c r="CL13" s="349"/>
      <c r="CM13" s="349"/>
      <c r="CN13" s="349"/>
      <c r="CO13" s="349"/>
      <c r="CP13" s="349"/>
      <c r="CQ13" s="349"/>
      <c r="CR13" s="349"/>
      <c r="CS13" s="350"/>
      <c r="CT13" s="342">
        <v>15.2</v>
      </c>
      <c r="CU13" s="343"/>
      <c r="CV13" s="343"/>
      <c r="CW13" s="343"/>
      <c r="CX13" s="343"/>
      <c r="CY13" s="343"/>
      <c r="CZ13" s="343"/>
      <c r="DA13" s="344"/>
      <c r="DB13" s="342">
        <v>16.5</v>
      </c>
      <c r="DC13" s="343"/>
      <c r="DD13" s="343"/>
      <c r="DE13" s="343"/>
      <c r="DF13" s="343"/>
      <c r="DG13" s="343"/>
      <c r="DH13" s="343"/>
      <c r="DI13" s="344"/>
      <c r="DJ13" s="137"/>
      <c r="DK13" s="137"/>
      <c r="DL13" s="137"/>
      <c r="DM13" s="137"/>
      <c r="DN13" s="137"/>
      <c r="DO13" s="137"/>
    </row>
    <row r="14" spans="1:119" ht="18.75" customHeight="1" thickBot="1" x14ac:dyDescent="0.2">
      <c r="A14" s="138"/>
      <c r="B14" s="462"/>
      <c r="C14" s="463"/>
      <c r="D14" s="463"/>
      <c r="E14" s="463"/>
      <c r="F14" s="463"/>
      <c r="G14" s="463"/>
      <c r="H14" s="463"/>
      <c r="I14" s="463"/>
      <c r="J14" s="463"/>
      <c r="K14" s="464"/>
      <c r="L14" s="452" t="s">
        <v>127</v>
      </c>
      <c r="M14" s="453"/>
      <c r="N14" s="453"/>
      <c r="O14" s="453"/>
      <c r="P14" s="453"/>
      <c r="Q14" s="454"/>
      <c r="R14" s="448">
        <v>31307</v>
      </c>
      <c r="S14" s="449"/>
      <c r="T14" s="449"/>
      <c r="U14" s="449"/>
      <c r="V14" s="450"/>
      <c r="W14" s="371"/>
      <c r="X14" s="372"/>
      <c r="Y14" s="372"/>
      <c r="Z14" s="372"/>
      <c r="AA14" s="372"/>
      <c r="AB14" s="359"/>
      <c r="AC14" s="455">
        <v>11.1</v>
      </c>
      <c r="AD14" s="456"/>
      <c r="AE14" s="456"/>
      <c r="AF14" s="456"/>
      <c r="AG14" s="457"/>
      <c r="AH14" s="455">
        <v>11.7</v>
      </c>
      <c r="AI14" s="456"/>
      <c r="AJ14" s="456"/>
      <c r="AK14" s="456"/>
      <c r="AL14" s="458"/>
      <c r="AM14" s="391"/>
      <c r="AN14" s="392"/>
      <c r="AO14" s="392"/>
      <c r="AP14" s="392"/>
      <c r="AQ14" s="392"/>
      <c r="AR14" s="392"/>
      <c r="AS14" s="392"/>
      <c r="AT14" s="393"/>
      <c r="AU14" s="394"/>
      <c r="AV14" s="395"/>
      <c r="AW14" s="395"/>
      <c r="AX14" s="395"/>
      <c r="AY14" s="396"/>
      <c r="AZ14" s="397"/>
      <c r="BA14" s="397"/>
      <c r="BB14" s="397"/>
      <c r="BC14" s="397"/>
      <c r="BD14" s="397"/>
      <c r="BE14" s="397"/>
      <c r="BF14" s="397"/>
      <c r="BG14" s="397"/>
      <c r="BH14" s="397"/>
      <c r="BI14" s="397"/>
      <c r="BJ14" s="397"/>
      <c r="BK14" s="397"/>
      <c r="BL14" s="397"/>
      <c r="BM14" s="398"/>
      <c r="BN14" s="345"/>
      <c r="BO14" s="346"/>
      <c r="BP14" s="346"/>
      <c r="BQ14" s="346"/>
      <c r="BR14" s="346"/>
      <c r="BS14" s="346"/>
      <c r="BT14" s="346"/>
      <c r="BU14" s="347"/>
      <c r="BV14" s="345"/>
      <c r="BW14" s="346"/>
      <c r="BX14" s="346"/>
      <c r="BY14" s="346"/>
      <c r="BZ14" s="346"/>
      <c r="CA14" s="346"/>
      <c r="CB14" s="346"/>
      <c r="CC14" s="347"/>
      <c r="CD14" s="477" t="s">
        <v>128</v>
      </c>
      <c r="CE14" s="478"/>
      <c r="CF14" s="478"/>
      <c r="CG14" s="478"/>
      <c r="CH14" s="478"/>
      <c r="CI14" s="478"/>
      <c r="CJ14" s="478"/>
      <c r="CK14" s="478"/>
      <c r="CL14" s="478"/>
      <c r="CM14" s="478"/>
      <c r="CN14" s="478"/>
      <c r="CO14" s="478"/>
      <c r="CP14" s="478"/>
      <c r="CQ14" s="478"/>
      <c r="CR14" s="478"/>
      <c r="CS14" s="479"/>
      <c r="CT14" s="480">
        <v>159.5</v>
      </c>
      <c r="CU14" s="481"/>
      <c r="CV14" s="481"/>
      <c r="CW14" s="481"/>
      <c r="CX14" s="481"/>
      <c r="CY14" s="481"/>
      <c r="CZ14" s="481"/>
      <c r="DA14" s="482"/>
      <c r="DB14" s="480">
        <v>168.9</v>
      </c>
      <c r="DC14" s="481"/>
      <c r="DD14" s="481"/>
      <c r="DE14" s="481"/>
      <c r="DF14" s="481"/>
      <c r="DG14" s="481"/>
      <c r="DH14" s="481"/>
      <c r="DI14" s="482"/>
      <c r="DJ14" s="137"/>
      <c r="DK14" s="137"/>
      <c r="DL14" s="137"/>
      <c r="DM14" s="137"/>
      <c r="DN14" s="137"/>
      <c r="DO14" s="137"/>
    </row>
    <row r="15" spans="1:119" ht="18.75" customHeight="1" x14ac:dyDescent="0.15">
      <c r="A15" s="138"/>
      <c r="B15" s="462"/>
      <c r="C15" s="463"/>
      <c r="D15" s="463"/>
      <c r="E15" s="463"/>
      <c r="F15" s="463"/>
      <c r="G15" s="463"/>
      <c r="H15" s="463"/>
      <c r="I15" s="463"/>
      <c r="J15" s="463"/>
      <c r="K15" s="464"/>
      <c r="L15" s="148"/>
      <c r="M15" s="445" t="s">
        <v>122</v>
      </c>
      <c r="N15" s="446"/>
      <c r="O15" s="446"/>
      <c r="P15" s="446"/>
      <c r="Q15" s="447"/>
      <c r="R15" s="448">
        <v>31231</v>
      </c>
      <c r="S15" s="449"/>
      <c r="T15" s="449"/>
      <c r="U15" s="449"/>
      <c r="V15" s="450"/>
      <c r="W15" s="409" t="s">
        <v>129</v>
      </c>
      <c r="X15" s="410"/>
      <c r="Y15" s="410"/>
      <c r="Z15" s="410"/>
      <c r="AA15" s="410"/>
      <c r="AB15" s="400"/>
      <c r="AC15" s="436">
        <v>5360</v>
      </c>
      <c r="AD15" s="437"/>
      <c r="AE15" s="437"/>
      <c r="AF15" s="437"/>
      <c r="AG15" s="451"/>
      <c r="AH15" s="436">
        <v>6113</v>
      </c>
      <c r="AI15" s="437"/>
      <c r="AJ15" s="437"/>
      <c r="AK15" s="437"/>
      <c r="AL15" s="438"/>
      <c r="AM15" s="391"/>
      <c r="AN15" s="392"/>
      <c r="AO15" s="392"/>
      <c r="AP15" s="392"/>
      <c r="AQ15" s="392"/>
      <c r="AR15" s="392"/>
      <c r="AS15" s="392"/>
      <c r="AT15" s="393"/>
      <c r="AU15" s="394"/>
      <c r="AV15" s="395"/>
      <c r="AW15" s="395"/>
      <c r="AX15" s="395"/>
      <c r="AY15" s="379" t="s">
        <v>130</v>
      </c>
      <c r="AZ15" s="380"/>
      <c r="BA15" s="380"/>
      <c r="BB15" s="380"/>
      <c r="BC15" s="380"/>
      <c r="BD15" s="380"/>
      <c r="BE15" s="380"/>
      <c r="BF15" s="380"/>
      <c r="BG15" s="380"/>
      <c r="BH15" s="380"/>
      <c r="BI15" s="380"/>
      <c r="BJ15" s="380"/>
      <c r="BK15" s="380"/>
      <c r="BL15" s="380"/>
      <c r="BM15" s="381"/>
      <c r="BN15" s="382">
        <v>3331258</v>
      </c>
      <c r="BO15" s="383"/>
      <c r="BP15" s="383"/>
      <c r="BQ15" s="383"/>
      <c r="BR15" s="383"/>
      <c r="BS15" s="383"/>
      <c r="BT15" s="383"/>
      <c r="BU15" s="384"/>
      <c r="BV15" s="382">
        <v>3282709</v>
      </c>
      <c r="BW15" s="383"/>
      <c r="BX15" s="383"/>
      <c r="BY15" s="383"/>
      <c r="BZ15" s="383"/>
      <c r="CA15" s="383"/>
      <c r="CB15" s="383"/>
      <c r="CC15" s="384"/>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62"/>
      <c r="C16" s="463"/>
      <c r="D16" s="463"/>
      <c r="E16" s="463"/>
      <c r="F16" s="463"/>
      <c r="G16" s="463"/>
      <c r="H16" s="463"/>
      <c r="I16" s="463"/>
      <c r="J16" s="463"/>
      <c r="K16" s="464"/>
      <c r="L16" s="452" t="s">
        <v>132</v>
      </c>
      <c r="M16" s="486"/>
      <c r="N16" s="486"/>
      <c r="O16" s="486"/>
      <c r="P16" s="486"/>
      <c r="Q16" s="487"/>
      <c r="R16" s="488" t="s">
        <v>133</v>
      </c>
      <c r="S16" s="489"/>
      <c r="T16" s="489"/>
      <c r="U16" s="489"/>
      <c r="V16" s="490"/>
      <c r="W16" s="371"/>
      <c r="X16" s="372"/>
      <c r="Y16" s="372"/>
      <c r="Z16" s="372"/>
      <c r="AA16" s="372"/>
      <c r="AB16" s="359"/>
      <c r="AC16" s="455">
        <v>35.4</v>
      </c>
      <c r="AD16" s="456"/>
      <c r="AE16" s="456"/>
      <c r="AF16" s="456"/>
      <c r="AG16" s="457"/>
      <c r="AH16" s="455">
        <v>37.700000000000003</v>
      </c>
      <c r="AI16" s="456"/>
      <c r="AJ16" s="456"/>
      <c r="AK16" s="456"/>
      <c r="AL16" s="458"/>
      <c r="AM16" s="391"/>
      <c r="AN16" s="392"/>
      <c r="AO16" s="392"/>
      <c r="AP16" s="392"/>
      <c r="AQ16" s="392"/>
      <c r="AR16" s="392"/>
      <c r="AS16" s="392"/>
      <c r="AT16" s="393"/>
      <c r="AU16" s="394"/>
      <c r="AV16" s="395"/>
      <c r="AW16" s="395"/>
      <c r="AX16" s="395"/>
      <c r="AY16" s="396" t="s">
        <v>134</v>
      </c>
      <c r="AZ16" s="397"/>
      <c r="BA16" s="397"/>
      <c r="BB16" s="397"/>
      <c r="BC16" s="397"/>
      <c r="BD16" s="397"/>
      <c r="BE16" s="397"/>
      <c r="BF16" s="397"/>
      <c r="BG16" s="397"/>
      <c r="BH16" s="397"/>
      <c r="BI16" s="397"/>
      <c r="BJ16" s="397"/>
      <c r="BK16" s="397"/>
      <c r="BL16" s="397"/>
      <c r="BM16" s="398"/>
      <c r="BN16" s="345">
        <v>7179700</v>
      </c>
      <c r="BO16" s="346"/>
      <c r="BP16" s="346"/>
      <c r="BQ16" s="346"/>
      <c r="BR16" s="346"/>
      <c r="BS16" s="346"/>
      <c r="BT16" s="346"/>
      <c r="BU16" s="347"/>
      <c r="BV16" s="345">
        <v>7155760</v>
      </c>
      <c r="BW16" s="346"/>
      <c r="BX16" s="346"/>
      <c r="BY16" s="346"/>
      <c r="BZ16" s="346"/>
      <c r="CA16" s="346"/>
      <c r="CB16" s="346"/>
      <c r="CC16" s="347"/>
      <c r="CD16" s="152"/>
      <c r="CE16" s="491"/>
      <c r="CF16" s="491"/>
      <c r="CG16" s="491"/>
      <c r="CH16" s="491"/>
      <c r="CI16" s="491"/>
      <c r="CJ16" s="491"/>
      <c r="CK16" s="491"/>
      <c r="CL16" s="491"/>
      <c r="CM16" s="491"/>
      <c r="CN16" s="491"/>
      <c r="CO16" s="491"/>
      <c r="CP16" s="491"/>
      <c r="CQ16" s="491"/>
      <c r="CR16" s="491"/>
      <c r="CS16" s="492"/>
      <c r="CT16" s="342"/>
      <c r="CU16" s="343"/>
      <c r="CV16" s="343"/>
      <c r="CW16" s="343"/>
      <c r="CX16" s="343"/>
      <c r="CY16" s="343"/>
      <c r="CZ16" s="343"/>
      <c r="DA16" s="344"/>
      <c r="DB16" s="342"/>
      <c r="DC16" s="343"/>
      <c r="DD16" s="343"/>
      <c r="DE16" s="343"/>
      <c r="DF16" s="343"/>
      <c r="DG16" s="343"/>
      <c r="DH16" s="343"/>
      <c r="DI16" s="344"/>
      <c r="DJ16" s="137"/>
      <c r="DK16" s="137"/>
      <c r="DL16" s="137"/>
      <c r="DM16" s="137"/>
      <c r="DN16" s="137"/>
      <c r="DO16" s="137"/>
    </row>
    <row r="17" spans="1:119" ht="18.75" customHeight="1" thickBot="1" x14ac:dyDescent="0.2">
      <c r="A17" s="138"/>
      <c r="B17" s="465"/>
      <c r="C17" s="466"/>
      <c r="D17" s="466"/>
      <c r="E17" s="466"/>
      <c r="F17" s="466"/>
      <c r="G17" s="466"/>
      <c r="H17" s="466"/>
      <c r="I17" s="466"/>
      <c r="J17" s="466"/>
      <c r="K17" s="467"/>
      <c r="L17" s="153"/>
      <c r="M17" s="493" t="s">
        <v>135</v>
      </c>
      <c r="N17" s="494"/>
      <c r="O17" s="494"/>
      <c r="P17" s="494"/>
      <c r="Q17" s="495"/>
      <c r="R17" s="488" t="s">
        <v>133</v>
      </c>
      <c r="S17" s="489"/>
      <c r="T17" s="489"/>
      <c r="U17" s="489"/>
      <c r="V17" s="490"/>
      <c r="W17" s="409" t="s">
        <v>136</v>
      </c>
      <c r="X17" s="410"/>
      <c r="Y17" s="410"/>
      <c r="Z17" s="410"/>
      <c r="AA17" s="410"/>
      <c r="AB17" s="400"/>
      <c r="AC17" s="436">
        <v>8096</v>
      </c>
      <c r="AD17" s="437"/>
      <c r="AE17" s="437"/>
      <c r="AF17" s="437"/>
      <c r="AG17" s="451"/>
      <c r="AH17" s="436">
        <v>8176</v>
      </c>
      <c r="AI17" s="437"/>
      <c r="AJ17" s="437"/>
      <c r="AK17" s="437"/>
      <c r="AL17" s="438"/>
      <c r="AM17" s="391"/>
      <c r="AN17" s="392"/>
      <c r="AO17" s="392"/>
      <c r="AP17" s="392"/>
      <c r="AQ17" s="392"/>
      <c r="AR17" s="392"/>
      <c r="AS17" s="392"/>
      <c r="AT17" s="393"/>
      <c r="AU17" s="394"/>
      <c r="AV17" s="395"/>
      <c r="AW17" s="395"/>
      <c r="AX17" s="395"/>
      <c r="AY17" s="396" t="s">
        <v>137</v>
      </c>
      <c r="AZ17" s="397"/>
      <c r="BA17" s="397"/>
      <c r="BB17" s="397"/>
      <c r="BC17" s="397"/>
      <c r="BD17" s="397"/>
      <c r="BE17" s="397"/>
      <c r="BF17" s="397"/>
      <c r="BG17" s="397"/>
      <c r="BH17" s="397"/>
      <c r="BI17" s="397"/>
      <c r="BJ17" s="397"/>
      <c r="BK17" s="397"/>
      <c r="BL17" s="397"/>
      <c r="BM17" s="398"/>
      <c r="BN17" s="345">
        <v>4299023</v>
      </c>
      <c r="BO17" s="346"/>
      <c r="BP17" s="346"/>
      <c r="BQ17" s="346"/>
      <c r="BR17" s="346"/>
      <c r="BS17" s="346"/>
      <c r="BT17" s="346"/>
      <c r="BU17" s="347"/>
      <c r="BV17" s="345">
        <v>4226001</v>
      </c>
      <c r="BW17" s="346"/>
      <c r="BX17" s="346"/>
      <c r="BY17" s="346"/>
      <c r="BZ17" s="346"/>
      <c r="CA17" s="346"/>
      <c r="CB17" s="346"/>
      <c r="CC17" s="347"/>
      <c r="CD17" s="152"/>
      <c r="CE17" s="491"/>
      <c r="CF17" s="491"/>
      <c r="CG17" s="491"/>
      <c r="CH17" s="491"/>
      <c r="CI17" s="491"/>
      <c r="CJ17" s="491"/>
      <c r="CK17" s="491"/>
      <c r="CL17" s="491"/>
      <c r="CM17" s="491"/>
      <c r="CN17" s="491"/>
      <c r="CO17" s="491"/>
      <c r="CP17" s="491"/>
      <c r="CQ17" s="491"/>
      <c r="CR17" s="491"/>
      <c r="CS17" s="492"/>
      <c r="CT17" s="342"/>
      <c r="CU17" s="343"/>
      <c r="CV17" s="343"/>
      <c r="CW17" s="343"/>
      <c r="CX17" s="343"/>
      <c r="CY17" s="343"/>
      <c r="CZ17" s="343"/>
      <c r="DA17" s="344"/>
      <c r="DB17" s="342"/>
      <c r="DC17" s="343"/>
      <c r="DD17" s="343"/>
      <c r="DE17" s="343"/>
      <c r="DF17" s="343"/>
      <c r="DG17" s="343"/>
      <c r="DH17" s="343"/>
      <c r="DI17" s="34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505">
        <v>265.18</v>
      </c>
      <c r="M18" s="505"/>
      <c r="N18" s="505"/>
      <c r="O18" s="505"/>
      <c r="P18" s="505"/>
      <c r="Q18" s="505"/>
      <c r="R18" s="506"/>
      <c r="S18" s="506"/>
      <c r="T18" s="506"/>
      <c r="U18" s="506"/>
      <c r="V18" s="507"/>
      <c r="W18" s="411"/>
      <c r="X18" s="412"/>
      <c r="Y18" s="412"/>
      <c r="Z18" s="412"/>
      <c r="AA18" s="412"/>
      <c r="AB18" s="403"/>
      <c r="AC18" s="508">
        <v>53.5</v>
      </c>
      <c r="AD18" s="509"/>
      <c r="AE18" s="509"/>
      <c r="AF18" s="509"/>
      <c r="AG18" s="510"/>
      <c r="AH18" s="508">
        <v>50.5</v>
      </c>
      <c r="AI18" s="509"/>
      <c r="AJ18" s="509"/>
      <c r="AK18" s="509"/>
      <c r="AL18" s="511"/>
      <c r="AM18" s="391"/>
      <c r="AN18" s="392"/>
      <c r="AO18" s="392"/>
      <c r="AP18" s="392"/>
      <c r="AQ18" s="392"/>
      <c r="AR18" s="392"/>
      <c r="AS18" s="392"/>
      <c r="AT18" s="393"/>
      <c r="AU18" s="394"/>
      <c r="AV18" s="395"/>
      <c r="AW18" s="395"/>
      <c r="AX18" s="395"/>
      <c r="AY18" s="396" t="s">
        <v>139</v>
      </c>
      <c r="AZ18" s="397"/>
      <c r="BA18" s="397"/>
      <c r="BB18" s="397"/>
      <c r="BC18" s="397"/>
      <c r="BD18" s="397"/>
      <c r="BE18" s="397"/>
      <c r="BF18" s="397"/>
      <c r="BG18" s="397"/>
      <c r="BH18" s="397"/>
      <c r="BI18" s="397"/>
      <c r="BJ18" s="397"/>
      <c r="BK18" s="397"/>
      <c r="BL18" s="397"/>
      <c r="BM18" s="398"/>
      <c r="BN18" s="345">
        <v>8799842</v>
      </c>
      <c r="BO18" s="346"/>
      <c r="BP18" s="346"/>
      <c r="BQ18" s="346"/>
      <c r="BR18" s="346"/>
      <c r="BS18" s="346"/>
      <c r="BT18" s="346"/>
      <c r="BU18" s="347"/>
      <c r="BV18" s="345">
        <v>8805988</v>
      </c>
      <c r="BW18" s="346"/>
      <c r="BX18" s="346"/>
      <c r="BY18" s="346"/>
      <c r="BZ18" s="346"/>
      <c r="CA18" s="346"/>
      <c r="CB18" s="346"/>
      <c r="CC18" s="347"/>
      <c r="CD18" s="152"/>
      <c r="CE18" s="491"/>
      <c r="CF18" s="491"/>
      <c r="CG18" s="491"/>
      <c r="CH18" s="491"/>
      <c r="CI18" s="491"/>
      <c r="CJ18" s="491"/>
      <c r="CK18" s="491"/>
      <c r="CL18" s="491"/>
      <c r="CM18" s="491"/>
      <c r="CN18" s="491"/>
      <c r="CO18" s="491"/>
      <c r="CP18" s="491"/>
      <c r="CQ18" s="491"/>
      <c r="CR18" s="491"/>
      <c r="CS18" s="492"/>
      <c r="CT18" s="342"/>
      <c r="CU18" s="343"/>
      <c r="CV18" s="343"/>
      <c r="CW18" s="343"/>
      <c r="CX18" s="343"/>
      <c r="CY18" s="343"/>
      <c r="CZ18" s="343"/>
      <c r="DA18" s="344"/>
      <c r="DB18" s="342"/>
      <c r="DC18" s="343"/>
      <c r="DD18" s="343"/>
      <c r="DE18" s="343"/>
      <c r="DF18" s="343"/>
      <c r="DG18" s="343"/>
      <c r="DH18" s="343"/>
      <c r="DI18" s="34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498">
        <v>119</v>
      </c>
      <c r="M19" s="498"/>
      <c r="N19" s="498"/>
      <c r="O19" s="498"/>
      <c r="P19" s="498"/>
      <c r="Q19" s="498"/>
      <c r="R19" s="499"/>
      <c r="S19" s="499"/>
      <c r="T19" s="499"/>
      <c r="U19" s="499"/>
      <c r="V19" s="500"/>
      <c r="W19" s="367"/>
      <c r="X19" s="368"/>
      <c r="Y19" s="368"/>
      <c r="Z19" s="368"/>
      <c r="AA19" s="368"/>
      <c r="AB19" s="368"/>
      <c r="AC19" s="383"/>
      <c r="AD19" s="383"/>
      <c r="AE19" s="383"/>
      <c r="AF19" s="383"/>
      <c r="AG19" s="383"/>
      <c r="AH19" s="383"/>
      <c r="AI19" s="383"/>
      <c r="AJ19" s="383"/>
      <c r="AK19" s="383"/>
      <c r="AL19" s="384"/>
      <c r="AM19" s="391"/>
      <c r="AN19" s="392"/>
      <c r="AO19" s="392"/>
      <c r="AP19" s="392"/>
      <c r="AQ19" s="392"/>
      <c r="AR19" s="392"/>
      <c r="AS19" s="392"/>
      <c r="AT19" s="393"/>
      <c r="AU19" s="394"/>
      <c r="AV19" s="395"/>
      <c r="AW19" s="395"/>
      <c r="AX19" s="395"/>
      <c r="AY19" s="396" t="s">
        <v>141</v>
      </c>
      <c r="AZ19" s="397"/>
      <c r="BA19" s="397"/>
      <c r="BB19" s="397"/>
      <c r="BC19" s="397"/>
      <c r="BD19" s="397"/>
      <c r="BE19" s="397"/>
      <c r="BF19" s="397"/>
      <c r="BG19" s="397"/>
      <c r="BH19" s="397"/>
      <c r="BI19" s="397"/>
      <c r="BJ19" s="397"/>
      <c r="BK19" s="397"/>
      <c r="BL19" s="397"/>
      <c r="BM19" s="398"/>
      <c r="BN19" s="345">
        <v>11092935</v>
      </c>
      <c r="BO19" s="346"/>
      <c r="BP19" s="346"/>
      <c r="BQ19" s="346"/>
      <c r="BR19" s="346"/>
      <c r="BS19" s="346"/>
      <c r="BT19" s="346"/>
      <c r="BU19" s="347"/>
      <c r="BV19" s="345">
        <v>11076752</v>
      </c>
      <c r="BW19" s="346"/>
      <c r="BX19" s="346"/>
      <c r="BY19" s="346"/>
      <c r="BZ19" s="346"/>
      <c r="CA19" s="346"/>
      <c r="CB19" s="346"/>
      <c r="CC19" s="347"/>
      <c r="CD19" s="152"/>
      <c r="CE19" s="491"/>
      <c r="CF19" s="491"/>
      <c r="CG19" s="491"/>
      <c r="CH19" s="491"/>
      <c r="CI19" s="491"/>
      <c r="CJ19" s="491"/>
      <c r="CK19" s="491"/>
      <c r="CL19" s="491"/>
      <c r="CM19" s="491"/>
      <c r="CN19" s="491"/>
      <c r="CO19" s="491"/>
      <c r="CP19" s="491"/>
      <c r="CQ19" s="491"/>
      <c r="CR19" s="491"/>
      <c r="CS19" s="492"/>
      <c r="CT19" s="342"/>
      <c r="CU19" s="343"/>
      <c r="CV19" s="343"/>
      <c r="CW19" s="343"/>
      <c r="CX19" s="343"/>
      <c r="CY19" s="343"/>
      <c r="CZ19" s="343"/>
      <c r="DA19" s="344"/>
      <c r="DB19" s="342"/>
      <c r="DC19" s="343"/>
      <c r="DD19" s="343"/>
      <c r="DE19" s="343"/>
      <c r="DF19" s="343"/>
      <c r="DG19" s="343"/>
      <c r="DH19" s="343"/>
      <c r="DI19" s="34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498">
        <v>9901</v>
      </c>
      <c r="M20" s="498"/>
      <c r="N20" s="498"/>
      <c r="O20" s="498"/>
      <c r="P20" s="498"/>
      <c r="Q20" s="498"/>
      <c r="R20" s="499"/>
      <c r="S20" s="499"/>
      <c r="T20" s="499"/>
      <c r="U20" s="499"/>
      <c r="V20" s="500"/>
      <c r="W20" s="411"/>
      <c r="X20" s="412"/>
      <c r="Y20" s="412"/>
      <c r="Z20" s="412"/>
      <c r="AA20" s="412"/>
      <c r="AB20" s="412"/>
      <c r="AC20" s="481"/>
      <c r="AD20" s="481"/>
      <c r="AE20" s="481"/>
      <c r="AF20" s="481"/>
      <c r="AG20" s="481"/>
      <c r="AH20" s="481"/>
      <c r="AI20" s="481"/>
      <c r="AJ20" s="481"/>
      <c r="AK20" s="481"/>
      <c r="AL20" s="482"/>
      <c r="AM20" s="501"/>
      <c r="AN20" s="440"/>
      <c r="AO20" s="440"/>
      <c r="AP20" s="440"/>
      <c r="AQ20" s="440"/>
      <c r="AR20" s="440"/>
      <c r="AS20" s="440"/>
      <c r="AT20" s="441"/>
      <c r="AU20" s="502"/>
      <c r="AV20" s="503"/>
      <c r="AW20" s="503"/>
      <c r="AX20" s="504"/>
      <c r="AY20" s="396"/>
      <c r="AZ20" s="397"/>
      <c r="BA20" s="397"/>
      <c r="BB20" s="397"/>
      <c r="BC20" s="397"/>
      <c r="BD20" s="397"/>
      <c r="BE20" s="397"/>
      <c r="BF20" s="397"/>
      <c r="BG20" s="397"/>
      <c r="BH20" s="397"/>
      <c r="BI20" s="397"/>
      <c r="BJ20" s="397"/>
      <c r="BK20" s="397"/>
      <c r="BL20" s="397"/>
      <c r="BM20" s="398"/>
      <c r="BN20" s="345"/>
      <c r="BO20" s="346"/>
      <c r="BP20" s="346"/>
      <c r="BQ20" s="346"/>
      <c r="BR20" s="346"/>
      <c r="BS20" s="346"/>
      <c r="BT20" s="346"/>
      <c r="BU20" s="347"/>
      <c r="BV20" s="345"/>
      <c r="BW20" s="346"/>
      <c r="BX20" s="346"/>
      <c r="BY20" s="346"/>
      <c r="BZ20" s="346"/>
      <c r="CA20" s="346"/>
      <c r="CB20" s="346"/>
      <c r="CC20" s="347"/>
      <c r="CD20" s="152"/>
      <c r="CE20" s="491"/>
      <c r="CF20" s="491"/>
      <c r="CG20" s="491"/>
      <c r="CH20" s="491"/>
      <c r="CI20" s="491"/>
      <c r="CJ20" s="491"/>
      <c r="CK20" s="491"/>
      <c r="CL20" s="491"/>
      <c r="CM20" s="491"/>
      <c r="CN20" s="491"/>
      <c r="CO20" s="491"/>
      <c r="CP20" s="491"/>
      <c r="CQ20" s="491"/>
      <c r="CR20" s="491"/>
      <c r="CS20" s="492"/>
      <c r="CT20" s="342"/>
      <c r="CU20" s="343"/>
      <c r="CV20" s="343"/>
      <c r="CW20" s="343"/>
      <c r="CX20" s="343"/>
      <c r="CY20" s="343"/>
      <c r="CZ20" s="343"/>
      <c r="DA20" s="344"/>
      <c r="DB20" s="342"/>
      <c r="DC20" s="343"/>
      <c r="DD20" s="343"/>
      <c r="DE20" s="343"/>
      <c r="DF20" s="343"/>
      <c r="DG20" s="343"/>
      <c r="DH20" s="343"/>
      <c r="DI20" s="34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96"/>
      <c r="AZ21" s="397"/>
      <c r="BA21" s="397"/>
      <c r="BB21" s="397"/>
      <c r="BC21" s="397"/>
      <c r="BD21" s="397"/>
      <c r="BE21" s="397"/>
      <c r="BF21" s="397"/>
      <c r="BG21" s="397"/>
      <c r="BH21" s="397"/>
      <c r="BI21" s="397"/>
      <c r="BJ21" s="397"/>
      <c r="BK21" s="397"/>
      <c r="BL21" s="397"/>
      <c r="BM21" s="398"/>
      <c r="BN21" s="345"/>
      <c r="BO21" s="346"/>
      <c r="BP21" s="346"/>
      <c r="BQ21" s="346"/>
      <c r="BR21" s="346"/>
      <c r="BS21" s="346"/>
      <c r="BT21" s="346"/>
      <c r="BU21" s="347"/>
      <c r="BV21" s="345"/>
      <c r="BW21" s="346"/>
      <c r="BX21" s="346"/>
      <c r="BY21" s="346"/>
      <c r="BZ21" s="346"/>
      <c r="CA21" s="346"/>
      <c r="CB21" s="346"/>
      <c r="CC21" s="347"/>
      <c r="CD21" s="152"/>
      <c r="CE21" s="491"/>
      <c r="CF21" s="491"/>
      <c r="CG21" s="491"/>
      <c r="CH21" s="491"/>
      <c r="CI21" s="491"/>
      <c r="CJ21" s="491"/>
      <c r="CK21" s="491"/>
      <c r="CL21" s="491"/>
      <c r="CM21" s="491"/>
      <c r="CN21" s="491"/>
      <c r="CO21" s="491"/>
      <c r="CP21" s="491"/>
      <c r="CQ21" s="491"/>
      <c r="CR21" s="491"/>
      <c r="CS21" s="492"/>
      <c r="CT21" s="342"/>
      <c r="CU21" s="343"/>
      <c r="CV21" s="343"/>
      <c r="CW21" s="343"/>
      <c r="CX21" s="343"/>
      <c r="CY21" s="343"/>
      <c r="CZ21" s="343"/>
      <c r="DA21" s="344"/>
      <c r="DB21" s="342"/>
      <c r="DC21" s="343"/>
      <c r="DD21" s="343"/>
      <c r="DE21" s="343"/>
      <c r="DF21" s="343"/>
      <c r="DG21" s="343"/>
      <c r="DH21" s="343"/>
      <c r="DI21" s="344"/>
      <c r="DJ21" s="137"/>
      <c r="DK21" s="137"/>
      <c r="DL21" s="137"/>
      <c r="DM21" s="137"/>
      <c r="DN21" s="137"/>
      <c r="DO21" s="137"/>
    </row>
    <row r="22" spans="1:119" ht="18.75" customHeight="1" thickBot="1" x14ac:dyDescent="0.2">
      <c r="A22" s="138"/>
      <c r="B22" s="517" t="s">
        <v>144</v>
      </c>
      <c r="C22" s="518"/>
      <c r="D22" s="519"/>
      <c r="E22" s="405" t="s">
        <v>1</v>
      </c>
      <c r="F22" s="410"/>
      <c r="G22" s="410"/>
      <c r="H22" s="410"/>
      <c r="I22" s="410"/>
      <c r="J22" s="410"/>
      <c r="K22" s="400"/>
      <c r="L22" s="405" t="s">
        <v>145</v>
      </c>
      <c r="M22" s="410"/>
      <c r="N22" s="410"/>
      <c r="O22" s="410"/>
      <c r="P22" s="400"/>
      <c r="Q22" s="526" t="s">
        <v>146</v>
      </c>
      <c r="R22" s="527"/>
      <c r="S22" s="527"/>
      <c r="T22" s="527"/>
      <c r="U22" s="527"/>
      <c r="V22" s="528"/>
      <c r="W22" s="532" t="s">
        <v>147</v>
      </c>
      <c r="X22" s="518"/>
      <c r="Y22" s="519"/>
      <c r="Z22" s="405" t="s">
        <v>1</v>
      </c>
      <c r="AA22" s="410"/>
      <c r="AB22" s="410"/>
      <c r="AC22" s="410"/>
      <c r="AD22" s="410"/>
      <c r="AE22" s="410"/>
      <c r="AF22" s="410"/>
      <c r="AG22" s="400"/>
      <c r="AH22" s="535" t="s">
        <v>148</v>
      </c>
      <c r="AI22" s="410"/>
      <c r="AJ22" s="410"/>
      <c r="AK22" s="410"/>
      <c r="AL22" s="400"/>
      <c r="AM22" s="535" t="s">
        <v>149</v>
      </c>
      <c r="AN22" s="536"/>
      <c r="AO22" s="536"/>
      <c r="AP22" s="536"/>
      <c r="AQ22" s="536"/>
      <c r="AR22" s="537"/>
      <c r="AS22" s="526" t="s">
        <v>146</v>
      </c>
      <c r="AT22" s="527"/>
      <c r="AU22" s="527"/>
      <c r="AV22" s="527"/>
      <c r="AW22" s="52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1"/>
      <c r="CF22" s="491"/>
      <c r="CG22" s="491"/>
      <c r="CH22" s="491"/>
      <c r="CI22" s="491"/>
      <c r="CJ22" s="491"/>
      <c r="CK22" s="491"/>
      <c r="CL22" s="491"/>
      <c r="CM22" s="491"/>
      <c r="CN22" s="491"/>
      <c r="CO22" s="491"/>
      <c r="CP22" s="491"/>
      <c r="CQ22" s="491"/>
      <c r="CR22" s="491"/>
      <c r="CS22" s="492"/>
      <c r="CT22" s="342"/>
      <c r="CU22" s="343"/>
      <c r="CV22" s="343"/>
      <c r="CW22" s="343"/>
      <c r="CX22" s="343"/>
      <c r="CY22" s="343"/>
      <c r="CZ22" s="343"/>
      <c r="DA22" s="344"/>
      <c r="DB22" s="342"/>
      <c r="DC22" s="343"/>
      <c r="DD22" s="343"/>
      <c r="DE22" s="343"/>
      <c r="DF22" s="343"/>
      <c r="DG22" s="343"/>
      <c r="DH22" s="343"/>
      <c r="DI22" s="344"/>
      <c r="DJ22" s="137"/>
      <c r="DK22" s="137"/>
      <c r="DL22" s="137"/>
      <c r="DM22" s="137"/>
      <c r="DN22" s="137"/>
      <c r="DO22" s="137"/>
    </row>
    <row r="23" spans="1:119" ht="18.75" customHeight="1" x14ac:dyDescent="0.15">
      <c r="A23" s="138"/>
      <c r="B23" s="520"/>
      <c r="C23" s="521"/>
      <c r="D23" s="522"/>
      <c r="E23" s="365"/>
      <c r="F23" s="372"/>
      <c r="G23" s="372"/>
      <c r="H23" s="372"/>
      <c r="I23" s="372"/>
      <c r="J23" s="372"/>
      <c r="K23" s="359"/>
      <c r="L23" s="365"/>
      <c r="M23" s="372"/>
      <c r="N23" s="372"/>
      <c r="O23" s="372"/>
      <c r="P23" s="359"/>
      <c r="Q23" s="529"/>
      <c r="R23" s="530"/>
      <c r="S23" s="530"/>
      <c r="T23" s="530"/>
      <c r="U23" s="530"/>
      <c r="V23" s="531"/>
      <c r="W23" s="533"/>
      <c r="X23" s="521"/>
      <c r="Y23" s="522"/>
      <c r="Z23" s="365"/>
      <c r="AA23" s="372"/>
      <c r="AB23" s="372"/>
      <c r="AC23" s="372"/>
      <c r="AD23" s="372"/>
      <c r="AE23" s="372"/>
      <c r="AF23" s="372"/>
      <c r="AG23" s="359"/>
      <c r="AH23" s="365"/>
      <c r="AI23" s="372"/>
      <c r="AJ23" s="372"/>
      <c r="AK23" s="372"/>
      <c r="AL23" s="359"/>
      <c r="AM23" s="538"/>
      <c r="AN23" s="539"/>
      <c r="AO23" s="539"/>
      <c r="AP23" s="539"/>
      <c r="AQ23" s="539"/>
      <c r="AR23" s="540"/>
      <c r="AS23" s="529"/>
      <c r="AT23" s="530"/>
      <c r="AU23" s="530"/>
      <c r="AV23" s="530"/>
      <c r="AW23" s="530"/>
      <c r="AX23" s="542"/>
      <c r="AY23" s="379" t="s">
        <v>150</v>
      </c>
      <c r="AZ23" s="380"/>
      <c r="BA23" s="380"/>
      <c r="BB23" s="380"/>
      <c r="BC23" s="380"/>
      <c r="BD23" s="380"/>
      <c r="BE23" s="380"/>
      <c r="BF23" s="380"/>
      <c r="BG23" s="380"/>
      <c r="BH23" s="380"/>
      <c r="BI23" s="380"/>
      <c r="BJ23" s="380"/>
      <c r="BK23" s="380"/>
      <c r="BL23" s="380"/>
      <c r="BM23" s="381"/>
      <c r="BN23" s="345">
        <v>18852384</v>
      </c>
      <c r="BO23" s="346"/>
      <c r="BP23" s="346"/>
      <c r="BQ23" s="346"/>
      <c r="BR23" s="346"/>
      <c r="BS23" s="346"/>
      <c r="BT23" s="346"/>
      <c r="BU23" s="347"/>
      <c r="BV23" s="345">
        <v>18854009</v>
      </c>
      <c r="BW23" s="346"/>
      <c r="BX23" s="346"/>
      <c r="BY23" s="346"/>
      <c r="BZ23" s="346"/>
      <c r="CA23" s="346"/>
      <c r="CB23" s="346"/>
      <c r="CC23" s="347"/>
      <c r="CD23" s="152"/>
      <c r="CE23" s="491"/>
      <c r="CF23" s="491"/>
      <c r="CG23" s="491"/>
      <c r="CH23" s="491"/>
      <c r="CI23" s="491"/>
      <c r="CJ23" s="491"/>
      <c r="CK23" s="491"/>
      <c r="CL23" s="491"/>
      <c r="CM23" s="491"/>
      <c r="CN23" s="491"/>
      <c r="CO23" s="491"/>
      <c r="CP23" s="491"/>
      <c r="CQ23" s="491"/>
      <c r="CR23" s="491"/>
      <c r="CS23" s="492"/>
      <c r="CT23" s="342"/>
      <c r="CU23" s="343"/>
      <c r="CV23" s="343"/>
      <c r="CW23" s="343"/>
      <c r="CX23" s="343"/>
      <c r="CY23" s="343"/>
      <c r="CZ23" s="343"/>
      <c r="DA23" s="344"/>
      <c r="DB23" s="342"/>
      <c r="DC23" s="343"/>
      <c r="DD23" s="343"/>
      <c r="DE23" s="343"/>
      <c r="DF23" s="343"/>
      <c r="DG23" s="343"/>
      <c r="DH23" s="343"/>
      <c r="DI23" s="344"/>
      <c r="DJ23" s="137"/>
      <c r="DK23" s="137"/>
      <c r="DL23" s="137"/>
      <c r="DM23" s="137"/>
      <c r="DN23" s="137"/>
      <c r="DO23" s="137"/>
    </row>
    <row r="24" spans="1:119" ht="18.75" customHeight="1" thickBot="1" x14ac:dyDescent="0.2">
      <c r="A24" s="138"/>
      <c r="B24" s="520"/>
      <c r="C24" s="521"/>
      <c r="D24" s="522"/>
      <c r="E24" s="435" t="s">
        <v>151</v>
      </c>
      <c r="F24" s="392"/>
      <c r="G24" s="392"/>
      <c r="H24" s="392"/>
      <c r="I24" s="392"/>
      <c r="J24" s="392"/>
      <c r="K24" s="393"/>
      <c r="L24" s="436">
        <v>1</v>
      </c>
      <c r="M24" s="437"/>
      <c r="N24" s="437"/>
      <c r="O24" s="437"/>
      <c r="P24" s="451"/>
      <c r="Q24" s="436">
        <v>7330</v>
      </c>
      <c r="R24" s="437"/>
      <c r="S24" s="437"/>
      <c r="T24" s="437"/>
      <c r="U24" s="437"/>
      <c r="V24" s="451"/>
      <c r="W24" s="533"/>
      <c r="X24" s="521"/>
      <c r="Y24" s="522"/>
      <c r="Z24" s="435" t="s">
        <v>152</v>
      </c>
      <c r="AA24" s="392"/>
      <c r="AB24" s="392"/>
      <c r="AC24" s="392"/>
      <c r="AD24" s="392"/>
      <c r="AE24" s="392"/>
      <c r="AF24" s="392"/>
      <c r="AG24" s="393"/>
      <c r="AH24" s="436">
        <v>323</v>
      </c>
      <c r="AI24" s="437"/>
      <c r="AJ24" s="437"/>
      <c r="AK24" s="437"/>
      <c r="AL24" s="451"/>
      <c r="AM24" s="436">
        <v>954465</v>
      </c>
      <c r="AN24" s="437"/>
      <c r="AO24" s="437"/>
      <c r="AP24" s="437"/>
      <c r="AQ24" s="437"/>
      <c r="AR24" s="451"/>
      <c r="AS24" s="436">
        <v>2955</v>
      </c>
      <c r="AT24" s="437"/>
      <c r="AU24" s="437"/>
      <c r="AV24" s="437"/>
      <c r="AW24" s="437"/>
      <c r="AX24" s="438"/>
      <c r="AY24" s="543" t="s">
        <v>153</v>
      </c>
      <c r="AZ24" s="544"/>
      <c r="BA24" s="544"/>
      <c r="BB24" s="544"/>
      <c r="BC24" s="544"/>
      <c r="BD24" s="544"/>
      <c r="BE24" s="544"/>
      <c r="BF24" s="544"/>
      <c r="BG24" s="544"/>
      <c r="BH24" s="544"/>
      <c r="BI24" s="544"/>
      <c r="BJ24" s="544"/>
      <c r="BK24" s="544"/>
      <c r="BL24" s="544"/>
      <c r="BM24" s="545"/>
      <c r="BN24" s="345">
        <v>11199905</v>
      </c>
      <c r="BO24" s="346"/>
      <c r="BP24" s="346"/>
      <c r="BQ24" s="346"/>
      <c r="BR24" s="346"/>
      <c r="BS24" s="346"/>
      <c r="BT24" s="346"/>
      <c r="BU24" s="347"/>
      <c r="BV24" s="345">
        <v>11304800</v>
      </c>
      <c r="BW24" s="346"/>
      <c r="BX24" s="346"/>
      <c r="BY24" s="346"/>
      <c r="BZ24" s="346"/>
      <c r="CA24" s="346"/>
      <c r="CB24" s="346"/>
      <c r="CC24" s="347"/>
      <c r="CD24" s="152"/>
      <c r="CE24" s="491"/>
      <c r="CF24" s="491"/>
      <c r="CG24" s="491"/>
      <c r="CH24" s="491"/>
      <c r="CI24" s="491"/>
      <c r="CJ24" s="491"/>
      <c r="CK24" s="491"/>
      <c r="CL24" s="491"/>
      <c r="CM24" s="491"/>
      <c r="CN24" s="491"/>
      <c r="CO24" s="491"/>
      <c r="CP24" s="491"/>
      <c r="CQ24" s="491"/>
      <c r="CR24" s="491"/>
      <c r="CS24" s="492"/>
      <c r="CT24" s="342"/>
      <c r="CU24" s="343"/>
      <c r="CV24" s="343"/>
      <c r="CW24" s="343"/>
      <c r="CX24" s="343"/>
      <c r="CY24" s="343"/>
      <c r="CZ24" s="343"/>
      <c r="DA24" s="344"/>
      <c r="DB24" s="342"/>
      <c r="DC24" s="343"/>
      <c r="DD24" s="343"/>
      <c r="DE24" s="343"/>
      <c r="DF24" s="343"/>
      <c r="DG24" s="343"/>
      <c r="DH24" s="343"/>
      <c r="DI24" s="344"/>
      <c r="DJ24" s="137"/>
      <c r="DK24" s="137"/>
      <c r="DL24" s="137"/>
      <c r="DM24" s="137"/>
      <c r="DN24" s="137"/>
      <c r="DO24" s="137"/>
    </row>
    <row r="25" spans="1:119" s="137" customFormat="1" ht="18.75" customHeight="1" x14ac:dyDescent="0.15">
      <c r="A25" s="138"/>
      <c r="B25" s="520"/>
      <c r="C25" s="521"/>
      <c r="D25" s="522"/>
      <c r="E25" s="435" t="s">
        <v>154</v>
      </c>
      <c r="F25" s="392"/>
      <c r="G25" s="392"/>
      <c r="H25" s="392"/>
      <c r="I25" s="392"/>
      <c r="J25" s="392"/>
      <c r="K25" s="393"/>
      <c r="L25" s="436">
        <v>1</v>
      </c>
      <c r="M25" s="437"/>
      <c r="N25" s="437"/>
      <c r="O25" s="437"/>
      <c r="P25" s="451"/>
      <c r="Q25" s="436">
        <v>6030</v>
      </c>
      <c r="R25" s="437"/>
      <c r="S25" s="437"/>
      <c r="T25" s="437"/>
      <c r="U25" s="437"/>
      <c r="V25" s="451"/>
      <c r="W25" s="533"/>
      <c r="X25" s="521"/>
      <c r="Y25" s="522"/>
      <c r="Z25" s="435" t="s">
        <v>155</v>
      </c>
      <c r="AA25" s="392"/>
      <c r="AB25" s="392"/>
      <c r="AC25" s="392"/>
      <c r="AD25" s="392"/>
      <c r="AE25" s="392"/>
      <c r="AF25" s="392"/>
      <c r="AG25" s="393"/>
      <c r="AH25" s="436" t="s">
        <v>120</v>
      </c>
      <c r="AI25" s="437"/>
      <c r="AJ25" s="437"/>
      <c r="AK25" s="437"/>
      <c r="AL25" s="451"/>
      <c r="AM25" s="436" t="s">
        <v>120</v>
      </c>
      <c r="AN25" s="437"/>
      <c r="AO25" s="437"/>
      <c r="AP25" s="437"/>
      <c r="AQ25" s="437"/>
      <c r="AR25" s="451"/>
      <c r="AS25" s="436" t="s">
        <v>120</v>
      </c>
      <c r="AT25" s="437"/>
      <c r="AU25" s="437"/>
      <c r="AV25" s="437"/>
      <c r="AW25" s="437"/>
      <c r="AX25" s="438"/>
      <c r="AY25" s="379" t="s">
        <v>156</v>
      </c>
      <c r="AZ25" s="380"/>
      <c r="BA25" s="380"/>
      <c r="BB25" s="380"/>
      <c r="BC25" s="380"/>
      <c r="BD25" s="380"/>
      <c r="BE25" s="380"/>
      <c r="BF25" s="380"/>
      <c r="BG25" s="380"/>
      <c r="BH25" s="380"/>
      <c r="BI25" s="380"/>
      <c r="BJ25" s="380"/>
      <c r="BK25" s="380"/>
      <c r="BL25" s="380"/>
      <c r="BM25" s="381"/>
      <c r="BN25" s="382">
        <v>909603</v>
      </c>
      <c r="BO25" s="383"/>
      <c r="BP25" s="383"/>
      <c r="BQ25" s="383"/>
      <c r="BR25" s="383"/>
      <c r="BS25" s="383"/>
      <c r="BT25" s="383"/>
      <c r="BU25" s="384"/>
      <c r="BV25" s="382">
        <v>737779</v>
      </c>
      <c r="BW25" s="383"/>
      <c r="BX25" s="383"/>
      <c r="BY25" s="383"/>
      <c r="BZ25" s="383"/>
      <c r="CA25" s="383"/>
      <c r="CB25" s="383"/>
      <c r="CC25" s="384"/>
      <c r="CD25" s="152"/>
      <c r="CE25" s="491"/>
      <c r="CF25" s="491"/>
      <c r="CG25" s="491"/>
      <c r="CH25" s="491"/>
      <c r="CI25" s="491"/>
      <c r="CJ25" s="491"/>
      <c r="CK25" s="491"/>
      <c r="CL25" s="491"/>
      <c r="CM25" s="491"/>
      <c r="CN25" s="491"/>
      <c r="CO25" s="491"/>
      <c r="CP25" s="491"/>
      <c r="CQ25" s="491"/>
      <c r="CR25" s="491"/>
      <c r="CS25" s="492"/>
      <c r="CT25" s="342"/>
      <c r="CU25" s="343"/>
      <c r="CV25" s="343"/>
      <c r="CW25" s="343"/>
      <c r="CX25" s="343"/>
      <c r="CY25" s="343"/>
      <c r="CZ25" s="343"/>
      <c r="DA25" s="344"/>
      <c r="DB25" s="342"/>
      <c r="DC25" s="343"/>
      <c r="DD25" s="343"/>
      <c r="DE25" s="343"/>
      <c r="DF25" s="343"/>
      <c r="DG25" s="343"/>
      <c r="DH25" s="343"/>
      <c r="DI25" s="344"/>
    </row>
    <row r="26" spans="1:119" s="137" customFormat="1" ht="18.75" customHeight="1" x14ac:dyDescent="0.15">
      <c r="A26" s="138"/>
      <c r="B26" s="520"/>
      <c r="C26" s="521"/>
      <c r="D26" s="522"/>
      <c r="E26" s="435" t="s">
        <v>157</v>
      </c>
      <c r="F26" s="392"/>
      <c r="G26" s="392"/>
      <c r="H26" s="392"/>
      <c r="I26" s="392"/>
      <c r="J26" s="392"/>
      <c r="K26" s="393"/>
      <c r="L26" s="436">
        <v>1</v>
      </c>
      <c r="M26" s="437"/>
      <c r="N26" s="437"/>
      <c r="O26" s="437"/>
      <c r="P26" s="451"/>
      <c r="Q26" s="436">
        <v>5100</v>
      </c>
      <c r="R26" s="437"/>
      <c r="S26" s="437"/>
      <c r="T26" s="437"/>
      <c r="U26" s="437"/>
      <c r="V26" s="451"/>
      <c r="W26" s="533"/>
      <c r="X26" s="521"/>
      <c r="Y26" s="522"/>
      <c r="Z26" s="435" t="s">
        <v>158</v>
      </c>
      <c r="AA26" s="515"/>
      <c r="AB26" s="515"/>
      <c r="AC26" s="515"/>
      <c r="AD26" s="515"/>
      <c r="AE26" s="515"/>
      <c r="AF26" s="515"/>
      <c r="AG26" s="516"/>
      <c r="AH26" s="436">
        <v>54</v>
      </c>
      <c r="AI26" s="437"/>
      <c r="AJ26" s="437"/>
      <c r="AK26" s="437"/>
      <c r="AL26" s="451"/>
      <c r="AM26" s="436">
        <v>162378</v>
      </c>
      <c r="AN26" s="437"/>
      <c r="AO26" s="437"/>
      <c r="AP26" s="437"/>
      <c r="AQ26" s="437"/>
      <c r="AR26" s="451"/>
      <c r="AS26" s="436">
        <v>3007</v>
      </c>
      <c r="AT26" s="437"/>
      <c r="AU26" s="437"/>
      <c r="AV26" s="437"/>
      <c r="AW26" s="437"/>
      <c r="AX26" s="438"/>
      <c r="AY26" s="348" t="s">
        <v>159</v>
      </c>
      <c r="AZ26" s="349"/>
      <c r="BA26" s="349"/>
      <c r="BB26" s="349"/>
      <c r="BC26" s="349"/>
      <c r="BD26" s="349"/>
      <c r="BE26" s="349"/>
      <c r="BF26" s="349"/>
      <c r="BG26" s="349"/>
      <c r="BH26" s="349"/>
      <c r="BI26" s="349"/>
      <c r="BJ26" s="349"/>
      <c r="BK26" s="349"/>
      <c r="BL26" s="349"/>
      <c r="BM26" s="350"/>
      <c r="BN26" s="345" t="s">
        <v>120</v>
      </c>
      <c r="BO26" s="346"/>
      <c r="BP26" s="346"/>
      <c r="BQ26" s="346"/>
      <c r="BR26" s="346"/>
      <c r="BS26" s="346"/>
      <c r="BT26" s="346"/>
      <c r="BU26" s="347"/>
      <c r="BV26" s="345" t="s">
        <v>120</v>
      </c>
      <c r="BW26" s="346"/>
      <c r="BX26" s="346"/>
      <c r="BY26" s="346"/>
      <c r="BZ26" s="346"/>
      <c r="CA26" s="346"/>
      <c r="CB26" s="346"/>
      <c r="CC26" s="347"/>
      <c r="CD26" s="152"/>
      <c r="CE26" s="491"/>
      <c r="CF26" s="491"/>
      <c r="CG26" s="491"/>
      <c r="CH26" s="491"/>
      <c r="CI26" s="491"/>
      <c r="CJ26" s="491"/>
      <c r="CK26" s="491"/>
      <c r="CL26" s="491"/>
      <c r="CM26" s="491"/>
      <c r="CN26" s="491"/>
      <c r="CO26" s="491"/>
      <c r="CP26" s="491"/>
      <c r="CQ26" s="491"/>
      <c r="CR26" s="491"/>
      <c r="CS26" s="492"/>
      <c r="CT26" s="342"/>
      <c r="CU26" s="343"/>
      <c r="CV26" s="343"/>
      <c r="CW26" s="343"/>
      <c r="CX26" s="343"/>
      <c r="CY26" s="343"/>
      <c r="CZ26" s="343"/>
      <c r="DA26" s="344"/>
      <c r="DB26" s="342"/>
      <c r="DC26" s="343"/>
      <c r="DD26" s="343"/>
      <c r="DE26" s="343"/>
      <c r="DF26" s="343"/>
      <c r="DG26" s="343"/>
      <c r="DH26" s="343"/>
      <c r="DI26" s="344"/>
    </row>
    <row r="27" spans="1:119" ht="18.75" customHeight="1" thickBot="1" x14ac:dyDescent="0.2">
      <c r="A27" s="138"/>
      <c r="B27" s="520"/>
      <c r="C27" s="521"/>
      <c r="D27" s="522"/>
      <c r="E27" s="435" t="s">
        <v>160</v>
      </c>
      <c r="F27" s="392"/>
      <c r="G27" s="392"/>
      <c r="H27" s="392"/>
      <c r="I27" s="392"/>
      <c r="J27" s="392"/>
      <c r="K27" s="393"/>
      <c r="L27" s="436">
        <v>1</v>
      </c>
      <c r="M27" s="437"/>
      <c r="N27" s="437"/>
      <c r="O27" s="437"/>
      <c r="P27" s="451"/>
      <c r="Q27" s="436">
        <v>3400</v>
      </c>
      <c r="R27" s="437"/>
      <c r="S27" s="437"/>
      <c r="T27" s="437"/>
      <c r="U27" s="437"/>
      <c r="V27" s="451"/>
      <c r="W27" s="533"/>
      <c r="X27" s="521"/>
      <c r="Y27" s="522"/>
      <c r="Z27" s="435" t="s">
        <v>161</v>
      </c>
      <c r="AA27" s="392"/>
      <c r="AB27" s="392"/>
      <c r="AC27" s="392"/>
      <c r="AD27" s="392"/>
      <c r="AE27" s="392"/>
      <c r="AF27" s="392"/>
      <c r="AG27" s="393"/>
      <c r="AH27" s="436">
        <v>8</v>
      </c>
      <c r="AI27" s="437"/>
      <c r="AJ27" s="437"/>
      <c r="AK27" s="437"/>
      <c r="AL27" s="451"/>
      <c r="AM27" s="436">
        <v>25850</v>
      </c>
      <c r="AN27" s="437"/>
      <c r="AO27" s="437"/>
      <c r="AP27" s="437"/>
      <c r="AQ27" s="437"/>
      <c r="AR27" s="451"/>
      <c r="AS27" s="436">
        <v>3231</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46">
        <v>154190</v>
      </c>
      <c r="BO27" s="547"/>
      <c r="BP27" s="547"/>
      <c r="BQ27" s="547"/>
      <c r="BR27" s="547"/>
      <c r="BS27" s="547"/>
      <c r="BT27" s="547"/>
      <c r="BU27" s="548"/>
      <c r="BV27" s="546">
        <v>154190</v>
      </c>
      <c r="BW27" s="547"/>
      <c r="BX27" s="547"/>
      <c r="BY27" s="547"/>
      <c r="BZ27" s="547"/>
      <c r="CA27" s="547"/>
      <c r="CB27" s="547"/>
      <c r="CC27" s="548"/>
      <c r="CD27" s="154"/>
      <c r="CE27" s="491"/>
      <c r="CF27" s="491"/>
      <c r="CG27" s="491"/>
      <c r="CH27" s="491"/>
      <c r="CI27" s="491"/>
      <c r="CJ27" s="491"/>
      <c r="CK27" s="491"/>
      <c r="CL27" s="491"/>
      <c r="CM27" s="491"/>
      <c r="CN27" s="491"/>
      <c r="CO27" s="491"/>
      <c r="CP27" s="491"/>
      <c r="CQ27" s="491"/>
      <c r="CR27" s="491"/>
      <c r="CS27" s="492"/>
      <c r="CT27" s="342"/>
      <c r="CU27" s="343"/>
      <c r="CV27" s="343"/>
      <c r="CW27" s="343"/>
      <c r="CX27" s="343"/>
      <c r="CY27" s="343"/>
      <c r="CZ27" s="343"/>
      <c r="DA27" s="344"/>
      <c r="DB27" s="342"/>
      <c r="DC27" s="343"/>
      <c r="DD27" s="343"/>
      <c r="DE27" s="343"/>
      <c r="DF27" s="343"/>
      <c r="DG27" s="343"/>
      <c r="DH27" s="343"/>
      <c r="DI27" s="344"/>
      <c r="DJ27" s="137"/>
      <c r="DK27" s="137"/>
      <c r="DL27" s="137"/>
      <c r="DM27" s="137"/>
      <c r="DN27" s="137"/>
      <c r="DO27" s="137"/>
    </row>
    <row r="28" spans="1:119" ht="18.75" customHeight="1" x14ac:dyDescent="0.15">
      <c r="A28" s="138"/>
      <c r="B28" s="520"/>
      <c r="C28" s="521"/>
      <c r="D28" s="522"/>
      <c r="E28" s="435" t="s">
        <v>163</v>
      </c>
      <c r="F28" s="392"/>
      <c r="G28" s="392"/>
      <c r="H28" s="392"/>
      <c r="I28" s="392"/>
      <c r="J28" s="392"/>
      <c r="K28" s="393"/>
      <c r="L28" s="436">
        <v>1</v>
      </c>
      <c r="M28" s="437"/>
      <c r="N28" s="437"/>
      <c r="O28" s="437"/>
      <c r="P28" s="451"/>
      <c r="Q28" s="436">
        <v>2760</v>
      </c>
      <c r="R28" s="437"/>
      <c r="S28" s="437"/>
      <c r="T28" s="437"/>
      <c r="U28" s="437"/>
      <c r="V28" s="451"/>
      <c r="W28" s="533"/>
      <c r="X28" s="521"/>
      <c r="Y28" s="522"/>
      <c r="Z28" s="435" t="s">
        <v>164</v>
      </c>
      <c r="AA28" s="392"/>
      <c r="AB28" s="392"/>
      <c r="AC28" s="392"/>
      <c r="AD28" s="392"/>
      <c r="AE28" s="392"/>
      <c r="AF28" s="392"/>
      <c r="AG28" s="393"/>
      <c r="AH28" s="436" t="s">
        <v>120</v>
      </c>
      <c r="AI28" s="437"/>
      <c r="AJ28" s="437"/>
      <c r="AK28" s="437"/>
      <c r="AL28" s="451"/>
      <c r="AM28" s="436" t="s">
        <v>120</v>
      </c>
      <c r="AN28" s="437"/>
      <c r="AO28" s="437"/>
      <c r="AP28" s="437"/>
      <c r="AQ28" s="437"/>
      <c r="AR28" s="451"/>
      <c r="AS28" s="436" t="s">
        <v>120</v>
      </c>
      <c r="AT28" s="437"/>
      <c r="AU28" s="437"/>
      <c r="AV28" s="437"/>
      <c r="AW28" s="437"/>
      <c r="AX28" s="438"/>
      <c r="AY28" s="557" t="s">
        <v>165</v>
      </c>
      <c r="AZ28" s="558"/>
      <c r="BA28" s="558"/>
      <c r="BB28" s="559"/>
      <c r="BC28" s="379" t="s">
        <v>166</v>
      </c>
      <c r="BD28" s="380"/>
      <c r="BE28" s="380"/>
      <c r="BF28" s="380"/>
      <c r="BG28" s="380"/>
      <c r="BH28" s="380"/>
      <c r="BI28" s="380"/>
      <c r="BJ28" s="380"/>
      <c r="BK28" s="380"/>
      <c r="BL28" s="380"/>
      <c r="BM28" s="381"/>
      <c r="BN28" s="382">
        <v>1156115</v>
      </c>
      <c r="BO28" s="383"/>
      <c r="BP28" s="383"/>
      <c r="BQ28" s="383"/>
      <c r="BR28" s="383"/>
      <c r="BS28" s="383"/>
      <c r="BT28" s="383"/>
      <c r="BU28" s="384"/>
      <c r="BV28" s="382">
        <v>1155603</v>
      </c>
      <c r="BW28" s="383"/>
      <c r="BX28" s="383"/>
      <c r="BY28" s="383"/>
      <c r="BZ28" s="383"/>
      <c r="CA28" s="383"/>
      <c r="CB28" s="383"/>
      <c r="CC28" s="384"/>
      <c r="CD28" s="152"/>
      <c r="CE28" s="491"/>
      <c r="CF28" s="491"/>
      <c r="CG28" s="491"/>
      <c r="CH28" s="491"/>
      <c r="CI28" s="491"/>
      <c r="CJ28" s="491"/>
      <c r="CK28" s="491"/>
      <c r="CL28" s="491"/>
      <c r="CM28" s="491"/>
      <c r="CN28" s="491"/>
      <c r="CO28" s="491"/>
      <c r="CP28" s="491"/>
      <c r="CQ28" s="491"/>
      <c r="CR28" s="491"/>
      <c r="CS28" s="492"/>
      <c r="CT28" s="342"/>
      <c r="CU28" s="343"/>
      <c r="CV28" s="343"/>
      <c r="CW28" s="343"/>
      <c r="CX28" s="343"/>
      <c r="CY28" s="343"/>
      <c r="CZ28" s="343"/>
      <c r="DA28" s="344"/>
      <c r="DB28" s="342"/>
      <c r="DC28" s="343"/>
      <c r="DD28" s="343"/>
      <c r="DE28" s="343"/>
      <c r="DF28" s="343"/>
      <c r="DG28" s="343"/>
      <c r="DH28" s="343"/>
      <c r="DI28" s="344"/>
      <c r="DJ28" s="137"/>
      <c r="DK28" s="137"/>
      <c r="DL28" s="137"/>
      <c r="DM28" s="137"/>
      <c r="DN28" s="137"/>
      <c r="DO28" s="137"/>
    </row>
    <row r="29" spans="1:119" ht="18.75" customHeight="1" x14ac:dyDescent="0.15">
      <c r="A29" s="138"/>
      <c r="B29" s="520"/>
      <c r="C29" s="521"/>
      <c r="D29" s="522"/>
      <c r="E29" s="435" t="s">
        <v>167</v>
      </c>
      <c r="F29" s="392"/>
      <c r="G29" s="392"/>
      <c r="H29" s="392"/>
      <c r="I29" s="392"/>
      <c r="J29" s="392"/>
      <c r="K29" s="393"/>
      <c r="L29" s="436">
        <v>16</v>
      </c>
      <c r="M29" s="437"/>
      <c r="N29" s="437"/>
      <c r="O29" s="437"/>
      <c r="P29" s="451"/>
      <c r="Q29" s="436">
        <v>2500</v>
      </c>
      <c r="R29" s="437"/>
      <c r="S29" s="437"/>
      <c r="T29" s="437"/>
      <c r="U29" s="437"/>
      <c r="V29" s="451"/>
      <c r="W29" s="533"/>
      <c r="X29" s="521"/>
      <c r="Y29" s="522"/>
      <c r="Z29" s="435" t="s">
        <v>168</v>
      </c>
      <c r="AA29" s="392"/>
      <c r="AB29" s="392"/>
      <c r="AC29" s="392"/>
      <c r="AD29" s="392"/>
      <c r="AE29" s="392"/>
      <c r="AF29" s="392"/>
      <c r="AG29" s="393"/>
      <c r="AH29" s="436">
        <v>331</v>
      </c>
      <c r="AI29" s="437"/>
      <c r="AJ29" s="437"/>
      <c r="AK29" s="437"/>
      <c r="AL29" s="451"/>
      <c r="AM29" s="436">
        <v>980315</v>
      </c>
      <c r="AN29" s="437"/>
      <c r="AO29" s="437"/>
      <c r="AP29" s="437"/>
      <c r="AQ29" s="437"/>
      <c r="AR29" s="451"/>
      <c r="AS29" s="436">
        <v>2962</v>
      </c>
      <c r="AT29" s="437"/>
      <c r="AU29" s="437"/>
      <c r="AV29" s="437"/>
      <c r="AW29" s="437"/>
      <c r="AX29" s="438"/>
      <c r="AY29" s="560"/>
      <c r="AZ29" s="561"/>
      <c r="BA29" s="561"/>
      <c r="BB29" s="562"/>
      <c r="BC29" s="396" t="s">
        <v>169</v>
      </c>
      <c r="BD29" s="397"/>
      <c r="BE29" s="397"/>
      <c r="BF29" s="397"/>
      <c r="BG29" s="397"/>
      <c r="BH29" s="397"/>
      <c r="BI29" s="397"/>
      <c r="BJ29" s="397"/>
      <c r="BK29" s="397"/>
      <c r="BL29" s="397"/>
      <c r="BM29" s="398"/>
      <c r="BN29" s="345">
        <v>2483</v>
      </c>
      <c r="BO29" s="346"/>
      <c r="BP29" s="346"/>
      <c r="BQ29" s="346"/>
      <c r="BR29" s="346"/>
      <c r="BS29" s="346"/>
      <c r="BT29" s="346"/>
      <c r="BU29" s="347"/>
      <c r="BV29" s="345">
        <v>15479</v>
      </c>
      <c r="BW29" s="346"/>
      <c r="BX29" s="346"/>
      <c r="BY29" s="346"/>
      <c r="BZ29" s="346"/>
      <c r="CA29" s="346"/>
      <c r="CB29" s="346"/>
      <c r="CC29" s="347"/>
      <c r="CD29" s="154"/>
      <c r="CE29" s="491"/>
      <c r="CF29" s="491"/>
      <c r="CG29" s="491"/>
      <c r="CH29" s="491"/>
      <c r="CI29" s="491"/>
      <c r="CJ29" s="491"/>
      <c r="CK29" s="491"/>
      <c r="CL29" s="491"/>
      <c r="CM29" s="491"/>
      <c r="CN29" s="491"/>
      <c r="CO29" s="491"/>
      <c r="CP29" s="491"/>
      <c r="CQ29" s="491"/>
      <c r="CR29" s="491"/>
      <c r="CS29" s="492"/>
      <c r="CT29" s="342"/>
      <c r="CU29" s="343"/>
      <c r="CV29" s="343"/>
      <c r="CW29" s="343"/>
      <c r="CX29" s="343"/>
      <c r="CY29" s="343"/>
      <c r="CZ29" s="343"/>
      <c r="DA29" s="344"/>
      <c r="DB29" s="342"/>
      <c r="DC29" s="343"/>
      <c r="DD29" s="343"/>
      <c r="DE29" s="343"/>
      <c r="DF29" s="343"/>
      <c r="DG29" s="343"/>
      <c r="DH29" s="343"/>
      <c r="DI29" s="344"/>
      <c r="DJ29" s="137"/>
      <c r="DK29" s="137"/>
      <c r="DL29" s="137"/>
      <c r="DM29" s="137"/>
      <c r="DN29" s="137"/>
      <c r="DO29" s="137"/>
    </row>
    <row r="30" spans="1:119" ht="18.75" customHeight="1" thickBot="1" x14ac:dyDescent="0.2">
      <c r="A30" s="138"/>
      <c r="B30" s="523"/>
      <c r="C30" s="524"/>
      <c r="D30" s="525"/>
      <c r="E30" s="439"/>
      <c r="F30" s="440"/>
      <c r="G30" s="440"/>
      <c r="H30" s="440"/>
      <c r="I30" s="440"/>
      <c r="J30" s="440"/>
      <c r="K30" s="441"/>
      <c r="L30" s="549"/>
      <c r="M30" s="550"/>
      <c r="N30" s="550"/>
      <c r="O30" s="550"/>
      <c r="P30" s="551"/>
      <c r="Q30" s="549"/>
      <c r="R30" s="550"/>
      <c r="S30" s="550"/>
      <c r="T30" s="550"/>
      <c r="U30" s="550"/>
      <c r="V30" s="551"/>
      <c r="W30" s="534"/>
      <c r="X30" s="524"/>
      <c r="Y30" s="525"/>
      <c r="Z30" s="552" t="s">
        <v>170</v>
      </c>
      <c r="AA30" s="553"/>
      <c r="AB30" s="553"/>
      <c r="AC30" s="553"/>
      <c r="AD30" s="553"/>
      <c r="AE30" s="553"/>
      <c r="AF30" s="553"/>
      <c r="AG30" s="554"/>
      <c r="AH30" s="508">
        <v>92.9</v>
      </c>
      <c r="AI30" s="509"/>
      <c r="AJ30" s="509"/>
      <c r="AK30" s="509"/>
      <c r="AL30" s="509"/>
      <c r="AM30" s="509"/>
      <c r="AN30" s="509"/>
      <c r="AO30" s="509"/>
      <c r="AP30" s="509"/>
      <c r="AQ30" s="509"/>
      <c r="AR30" s="509"/>
      <c r="AS30" s="509"/>
      <c r="AT30" s="509"/>
      <c r="AU30" s="509"/>
      <c r="AV30" s="509"/>
      <c r="AW30" s="509"/>
      <c r="AX30" s="511"/>
      <c r="AY30" s="563"/>
      <c r="AZ30" s="564"/>
      <c r="BA30" s="564"/>
      <c r="BB30" s="565"/>
      <c r="BC30" s="543" t="s">
        <v>171</v>
      </c>
      <c r="BD30" s="544"/>
      <c r="BE30" s="544"/>
      <c r="BF30" s="544"/>
      <c r="BG30" s="544"/>
      <c r="BH30" s="544"/>
      <c r="BI30" s="544"/>
      <c r="BJ30" s="544"/>
      <c r="BK30" s="544"/>
      <c r="BL30" s="544"/>
      <c r="BM30" s="545"/>
      <c r="BN30" s="546">
        <v>1948660</v>
      </c>
      <c r="BO30" s="547"/>
      <c r="BP30" s="547"/>
      <c r="BQ30" s="547"/>
      <c r="BR30" s="547"/>
      <c r="BS30" s="547"/>
      <c r="BT30" s="547"/>
      <c r="BU30" s="548"/>
      <c r="BV30" s="546">
        <v>1579355</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17" t="s">
        <v>178</v>
      </c>
      <c r="D33" s="417"/>
      <c r="E33" s="370" t="s">
        <v>179</v>
      </c>
      <c r="F33" s="370"/>
      <c r="G33" s="370"/>
      <c r="H33" s="370"/>
      <c r="I33" s="370"/>
      <c r="J33" s="370"/>
      <c r="K33" s="370"/>
      <c r="L33" s="370"/>
      <c r="M33" s="370"/>
      <c r="N33" s="370"/>
      <c r="O33" s="370"/>
      <c r="P33" s="370"/>
      <c r="Q33" s="370"/>
      <c r="R33" s="370"/>
      <c r="S33" s="370"/>
      <c r="T33" s="167"/>
      <c r="U33" s="417" t="s">
        <v>178</v>
      </c>
      <c r="V33" s="417"/>
      <c r="W33" s="370" t="s">
        <v>179</v>
      </c>
      <c r="X33" s="370"/>
      <c r="Y33" s="370"/>
      <c r="Z33" s="370"/>
      <c r="AA33" s="370"/>
      <c r="AB33" s="370"/>
      <c r="AC33" s="370"/>
      <c r="AD33" s="370"/>
      <c r="AE33" s="370"/>
      <c r="AF33" s="370"/>
      <c r="AG33" s="370"/>
      <c r="AH33" s="370"/>
      <c r="AI33" s="370"/>
      <c r="AJ33" s="370"/>
      <c r="AK33" s="370"/>
      <c r="AL33" s="167"/>
      <c r="AM33" s="417" t="s">
        <v>178</v>
      </c>
      <c r="AN33" s="417"/>
      <c r="AO33" s="370" t="s">
        <v>179</v>
      </c>
      <c r="AP33" s="370"/>
      <c r="AQ33" s="370"/>
      <c r="AR33" s="370"/>
      <c r="AS33" s="370"/>
      <c r="AT33" s="370"/>
      <c r="AU33" s="370"/>
      <c r="AV33" s="370"/>
      <c r="AW33" s="370"/>
      <c r="AX33" s="370"/>
      <c r="AY33" s="370"/>
      <c r="AZ33" s="370"/>
      <c r="BA33" s="370"/>
      <c r="BB33" s="370"/>
      <c r="BC33" s="370"/>
      <c r="BD33" s="168"/>
      <c r="BE33" s="370" t="s">
        <v>180</v>
      </c>
      <c r="BF33" s="370"/>
      <c r="BG33" s="370" t="s">
        <v>181</v>
      </c>
      <c r="BH33" s="370"/>
      <c r="BI33" s="370"/>
      <c r="BJ33" s="370"/>
      <c r="BK33" s="370"/>
      <c r="BL33" s="370"/>
      <c r="BM33" s="370"/>
      <c r="BN33" s="370"/>
      <c r="BO33" s="370"/>
      <c r="BP33" s="370"/>
      <c r="BQ33" s="370"/>
      <c r="BR33" s="370"/>
      <c r="BS33" s="370"/>
      <c r="BT33" s="370"/>
      <c r="BU33" s="370"/>
      <c r="BV33" s="168"/>
      <c r="BW33" s="417" t="s">
        <v>180</v>
      </c>
      <c r="BX33" s="417"/>
      <c r="BY33" s="370" t="s">
        <v>182</v>
      </c>
      <c r="BZ33" s="370"/>
      <c r="CA33" s="370"/>
      <c r="CB33" s="370"/>
      <c r="CC33" s="370"/>
      <c r="CD33" s="370"/>
      <c r="CE33" s="370"/>
      <c r="CF33" s="370"/>
      <c r="CG33" s="370"/>
      <c r="CH33" s="370"/>
      <c r="CI33" s="370"/>
      <c r="CJ33" s="370"/>
      <c r="CK33" s="370"/>
      <c r="CL33" s="370"/>
      <c r="CM33" s="370"/>
      <c r="CN33" s="167"/>
      <c r="CO33" s="417" t="s">
        <v>178</v>
      </c>
      <c r="CP33" s="417"/>
      <c r="CQ33" s="370" t="s">
        <v>183</v>
      </c>
      <c r="CR33" s="370"/>
      <c r="CS33" s="370"/>
      <c r="CT33" s="370"/>
      <c r="CU33" s="370"/>
      <c r="CV33" s="370"/>
      <c r="CW33" s="370"/>
      <c r="CX33" s="370"/>
      <c r="CY33" s="370"/>
      <c r="CZ33" s="370"/>
      <c r="DA33" s="370"/>
      <c r="DB33" s="370"/>
      <c r="DC33" s="370"/>
      <c r="DD33" s="370"/>
      <c r="DE33" s="370"/>
      <c r="DF33" s="167"/>
      <c r="DG33" s="370" t="s">
        <v>184</v>
      </c>
      <c r="DH33" s="370"/>
      <c r="DI33" s="169"/>
      <c r="DJ33" s="137"/>
      <c r="DK33" s="137"/>
      <c r="DL33" s="137"/>
      <c r="DM33" s="137"/>
      <c r="DN33" s="137"/>
      <c r="DO33" s="137"/>
    </row>
    <row r="34" spans="1:119" ht="32.25" customHeight="1" x14ac:dyDescent="0.15">
      <c r="A34" s="138"/>
      <c r="B34" s="164"/>
      <c r="C34" s="556">
        <f>IF(E34="","",1)</f>
        <v>1</v>
      </c>
      <c r="D34" s="556"/>
      <c r="E34" s="555" t="str">
        <f>IF('各会計、関係団体の財政状況及び健全化判断比率'!B7="","",'各会計、関係団体の財政状況及び健全化判断比率'!B7)</f>
        <v>一般会計</v>
      </c>
      <c r="F34" s="555"/>
      <c r="G34" s="555"/>
      <c r="H34" s="555"/>
      <c r="I34" s="555"/>
      <c r="J34" s="555"/>
      <c r="K34" s="555"/>
      <c r="L34" s="555"/>
      <c r="M34" s="555"/>
      <c r="N34" s="555"/>
      <c r="O34" s="555"/>
      <c r="P34" s="555"/>
      <c r="Q34" s="555"/>
      <c r="R34" s="555"/>
      <c r="S34" s="555"/>
      <c r="T34" s="165"/>
      <c r="U34" s="556">
        <f>IF(W34="","",MAX(C34:D43)+1)</f>
        <v>5</v>
      </c>
      <c r="V34" s="556"/>
      <c r="W34" s="555" t="str">
        <f>IF('各会計、関係団体の財政状況及び健全化判断比率'!B28="","",'各会計、関係団体の財政状況及び健全化判断比率'!B28)</f>
        <v>国民健康保険事業特別会計</v>
      </c>
      <c r="X34" s="555"/>
      <c r="Y34" s="555"/>
      <c r="Z34" s="555"/>
      <c r="AA34" s="555"/>
      <c r="AB34" s="555"/>
      <c r="AC34" s="555"/>
      <c r="AD34" s="555"/>
      <c r="AE34" s="555"/>
      <c r="AF34" s="555"/>
      <c r="AG34" s="555"/>
      <c r="AH34" s="555"/>
      <c r="AI34" s="555"/>
      <c r="AJ34" s="555"/>
      <c r="AK34" s="555"/>
      <c r="AL34" s="165"/>
      <c r="AM34" s="556">
        <f>IF(AO34="","",MAX(C34:D43,U34:V43)+1)</f>
        <v>8</v>
      </c>
      <c r="AN34" s="556"/>
      <c r="AO34" s="555" t="str">
        <f>IF('各会計、関係団体の財政状況及び健全化判断比率'!B31="","",'各会計、関係団体の財政状況及び健全化判断比率'!B31)</f>
        <v>公共下水道事業会計</v>
      </c>
      <c r="AP34" s="555"/>
      <c r="AQ34" s="555"/>
      <c r="AR34" s="555"/>
      <c r="AS34" s="555"/>
      <c r="AT34" s="555"/>
      <c r="AU34" s="555"/>
      <c r="AV34" s="555"/>
      <c r="AW34" s="555"/>
      <c r="AX34" s="555"/>
      <c r="AY34" s="555"/>
      <c r="AZ34" s="555"/>
      <c r="BA34" s="555"/>
      <c r="BB34" s="555"/>
      <c r="BC34" s="555"/>
      <c r="BD34" s="165"/>
      <c r="BE34" s="556">
        <f>IF(BG34="","",MAX(C34:D43,U34:V43,AM34:AN43)+1)</f>
        <v>11</v>
      </c>
      <c r="BF34" s="556"/>
      <c r="BG34" s="555" t="str">
        <f>IF('各会計、関係団体の財政状況及び健全化判断比率'!B34="","",'各会計、関係団体の財政状況及び健全化判断比率'!B34)</f>
        <v>農業集落排水事業特別会計</v>
      </c>
      <c r="BH34" s="555"/>
      <c r="BI34" s="555"/>
      <c r="BJ34" s="555"/>
      <c r="BK34" s="555"/>
      <c r="BL34" s="555"/>
      <c r="BM34" s="555"/>
      <c r="BN34" s="555"/>
      <c r="BO34" s="555"/>
      <c r="BP34" s="555"/>
      <c r="BQ34" s="555"/>
      <c r="BR34" s="555"/>
      <c r="BS34" s="555"/>
      <c r="BT34" s="555"/>
      <c r="BU34" s="555"/>
      <c r="BV34" s="165"/>
      <c r="BW34" s="556">
        <f>IF(BY34="","",MAX(C34:D43,U34:V43,AM34:AN43,BE34:BF43)+1)</f>
        <v>15</v>
      </c>
      <c r="BX34" s="556"/>
      <c r="BY34" s="555" t="str">
        <f>IF('各会計、関係団体の財政状況及び健全化判断比率'!B68="","",'各会計、関係団体の財政状況及び健全化判断比率'!B68)</f>
        <v>新潟県市町村総合事務組合【一般会計】</v>
      </c>
      <c r="BZ34" s="555"/>
      <c r="CA34" s="555"/>
      <c r="CB34" s="555"/>
      <c r="CC34" s="555"/>
      <c r="CD34" s="555"/>
      <c r="CE34" s="555"/>
      <c r="CF34" s="555"/>
      <c r="CG34" s="555"/>
      <c r="CH34" s="555"/>
      <c r="CI34" s="555"/>
      <c r="CJ34" s="555"/>
      <c r="CK34" s="555"/>
      <c r="CL34" s="555"/>
      <c r="CM34" s="555"/>
      <c r="CN34" s="165"/>
      <c r="CO34" s="556">
        <f>IF(CQ34="","",MAX(C34:D43,U34:V43,AM34:AN43,BE34:BF43,BW34:BX43)+1)</f>
        <v>25</v>
      </c>
      <c r="CP34" s="556"/>
      <c r="CQ34" s="555" t="str">
        <f>IF('各会計、関係団体の財政状況及び健全化判断比率'!BS7="","",'各会計、関係団体の財政状況及び健全化判断比率'!BS7)</f>
        <v>下越土地開発公社</v>
      </c>
      <c r="CR34" s="555"/>
      <c r="CS34" s="555"/>
      <c r="CT34" s="555"/>
      <c r="CU34" s="555"/>
      <c r="CV34" s="555"/>
      <c r="CW34" s="555"/>
      <c r="CX34" s="555"/>
      <c r="CY34" s="555"/>
      <c r="CZ34" s="555"/>
      <c r="DA34" s="555"/>
      <c r="DB34" s="555"/>
      <c r="DC34" s="555"/>
      <c r="DD34" s="555"/>
      <c r="DE34" s="55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56">
        <f>IF(E35="","",C34+1)</f>
        <v>2</v>
      </c>
      <c r="D35" s="556"/>
      <c r="E35" s="555" t="str">
        <f>IF('各会計、関係団体の財政状況及び健全化判断比率'!B8="","",'各会計、関係団体の財政状況及び健全化判断比率'!B8)</f>
        <v>公共用地先行取得事業特別会計</v>
      </c>
      <c r="F35" s="555"/>
      <c r="G35" s="555"/>
      <c r="H35" s="555"/>
      <c r="I35" s="555"/>
      <c r="J35" s="555"/>
      <c r="K35" s="555"/>
      <c r="L35" s="555"/>
      <c r="M35" s="555"/>
      <c r="N35" s="555"/>
      <c r="O35" s="555"/>
      <c r="P35" s="555"/>
      <c r="Q35" s="555"/>
      <c r="R35" s="555"/>
      <c r="S35" s="555"/>
      <c r="T35" s="165"/>
      <c r="U35" s="556">
        <f>IF(W35="","",U34+1)</f>
        <v>6</v>
      </c>
      <c r="V35" s="556"/>
      <c r="W35" s="555" t="str">
        <f>IF('各会計、関係団体の財政状況及び健全化判断比率'!B29="","",'各会計、関係団体の財政状況及び健全化判断比率'!B29)</f>
        <v>介護保険事業特別会計</v>
      </c>
      <c r="X35" s="555"/>
      <c r="Y35" s="555"/>
      <c r="Z35" s="555"/>
      <c r="AA35" s="555"/>
      <c r="AB35" s="555"/>
      <c r="AC35" s="555"/>
      <c r="AD35" s="555"/>
      <c r="AE35" s="555"/>
      <c r="AF35" s="555"/>
      <c r="AG35" s="555"/>
      <c r="AH35" s="555"/>
      <c r="AI35" s="555"/>
      <c r="AJ35" s="555"/>
      <c r="AK35" s="555"/>
      <c r="AL35" s="165"/>
      <c r="AM35" s="556">
        <f t="shared" ref="AM35:AM43" si="0">IF(AO35="","",AM34+1)</f>
        <v>9</v>
      </c>
      <c r="AN35" s="556"/>
      <c r="AO35" s="555" t="str">
        <f>IF('各会計、関係団体の財政状況及び健全化判断比率'!B32="","",'各会計、関係団体の財政状況及び健全化判断比率'!B32)</f>
        <v>水道事業会計</v>
      </c>
      <c r="AP35" s="555"/>
      <c r="AQ35" s="555"/>
      <c r="AR35" s="555"/>
      <c r="AS35" s="555"/>
      <c r="AT35" s="555"/>
      <c r="AU35" s="555"/>
      <c r="AV35" s="555"/>
      <c r="AW35" s="555"/>
      <c r="AX35" s="555"/>
      <c r="AY35" s="555"/>
      <c r="AZ35" s="555"/>
      <c r="BA35" s="555"/>
      <c r="BB35" s="555"/>
      <c r="BC35" s="555"/>
      <c r="BD35" s="165"/>
      <c r="BE35" s="556">
        <f t="shared" ref="BE35:BE43" si="1">IF(BG35="","",BE34+1)</f>
        <v>12</v>
      </c>
      <c r="BF35" s="556"/>
      <c r="BG35" s="555" t="str">
        <f>IF('各会計、関係団体の財政状況及び健全化判断比率'!B35="","",'各会計、関係団体の財政状況及び健全化判断比率'!B35)</f>
        <v>観光事業特別会計</v>
      </c>
      <c r="BH35" s="555"/>
      <c r="BI35" s="555"/>
      <c r="BJ35" s="555"/>
      <c r="BK35" s="555"/>
      <c r="BL35" s="555"/>
      <c r="BM35" s="555"/>
      <c r="BN35" s="555"/>
      <c r="BO35" s="555"/>
      <c r="BP35" s="555"/>
      <c r="BQ35" s="555"/>
      <c r="BR35" s="555"/>
      <c r="BS35" s="555"/>
      <c r="BT35" s="555"/>
      <c r="BU35" s="555"/>
      <c r="BV35" s="165"/>
      <c r="BW35" s="556">
        <f t="shared" ref="BW35:BW43" si="2">IF(BY35="","",BW34+1)</f>
        <v>16</v>
      </c>
      <c r="BX35" s="556"/>
      <c r="BY35" s="555" t="str">
        <f>IF('各会計、関係団体の財政状況及び健全化判断比率'!B69="","",'各会計、関係団体の財政状況及び健全化判断比率'!B69)</f>
        <v>新潟県市町村総合事務組合【職員退職手当支給事業特別会計】</v>
      </c>
      <c r="BZ35" s="555"/>
      <c r="CA35" s="555"/>
      <c r="CB35" s="555"/>
      <c r="CC35" s="555"/>
      <c r="CD35" s="555"/>
      <c r="CE35" s="555"/>
      <c r="CF35" s="555"/>
      <c r="CG35" s="555"/>
      <c r="CH35" s="555"/>
      <c r="CI35" s="555"/>
      <c r="CJ35" s="555"/>
      <c r="CK35" s="555"/>
      <c r="CL35" s="555"/>
      <c r="CM35" s="555"/>
      <c r="CN35" s="165"/>
      <c r="CO35" s="556">
        <f t="shared" ref="CO35:CO43" si="3">IF(CQ35="","",CO34+1)</f>
        <v>26</v>
      </c>
      <c r="CP35" s="556"/>
      <c r="CQ35" s="555" t="str">
        <f>IF('各会計、関係団体の財政状況及び健全化判断比率'!BS8="","",'各会計、関係団体の財政状況及び健全化判断比率'!BS8)</f>
        <v>㈱荒川マリーナ</v>
      </c>
      <c r="CR35" s="555"/>
      <c r="CS35" s="555"/>
      <c r="CT35" s="555"/>
      <c r="CU35" s="555"/>
      <c r="CV35" s="555"/>
      <c r="CW35" s="555"/>
      <c r="CX35" s="555"/>
      <c r="CY35" s="555"/>
      <c r="CZ35" s="555"/>
      <c r="DA35" s="555"/>
      <c r="DB35" s="555"/>
      <c r="DC35" s="555"/>
      <c r="DD35" s="555"/>
      <c r="DE35" s="55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56">
        <f>IF(E36="","",C35+1)</f>
        <v>3</v>
      </c>
      <c r="D36" s="556"/>
      <c r="E36" s="555" t="str">
        <f>IF('各会計、関係団体の財政状況及び健全化判断比率'!B9="","",'各会計、関係団体の財政状況及び健全化判断比率'!B9)</f>
        <v>黒川診療所運営事業特別会計</v>
      </c>
      <c r="F36" s="555"/>
      <c r="G36" s="555"/>
      <c r="H36" s="555"/>
      <c r="I36" s="555"/>
      <c r="J36" s="555"/>
      <c r="K36" s="555"/>
      <c r="L36" s="555"/>
      <c r="M36" s="555"/>
      <c r="N36" s="555"/>
      <c r="O36" s="555"/>
      <c r="P36" s="555"/>
      <c r="Q36" s="555"/>
      <c r="R36" s="555"/>
      <c r="S36" s="555"/>
      <c r="T36" s="165"/>
      <c r="U36" s="556">
        <f t="shared" ref="U36:U43" si="4">IF(W36="","",U35+1)</f>
        <v>7</v>
      </c>
      <c r="V36" s="556"/>
      <c r="W36" s="555" t="str">
        <f>IF('各会計、関係団体の財政状況及び健全化判断比率'!B30="","",'各会計、関係団体の財政状況及び健全化判断比率'!B30)</f>
        <v>後期高齢者医療特別会計</v>
      </c>
      <c r="X36" s="555"/>
      <c r="Y36" s="555"/>
      <c r="Z36" s="555"/>
      <c r="AA36" s="555"/>
      <c r="AB36" s="555"/>
      <c r="AC36" s="555"/>
      <c r="AD36" s="555"/>
      <c r="AE36" s="555"/>
      <c r="AF36" s="555"/>
      <c r="AG36" s="555"/>
      <c r="AH36" s="555"/>
      <c r="AI36" s="555"/>
      <c r="AJ36" s="555"/>
      <c r="AK36" s="555"/>
      <c r="AL36" s="165"/>
      <c r="AM36" s="556">
        <f t="shared" si="0"/>
        <v>10</v>
      </c>
      <c r="AN36" s="556"/>
      <c r="AO36" s="555" t="str">
        <f>IF('各会計、関係団体の財政状況及び健全化判断比率'!B33="","",'各会計、関係団体の財政状況及び健全化判断比率'!B33)</f>
        <v>工業用水道事業会計</v>
      </c>
      <c r="AP36" s="555"/>
      <c r="AQ36" s="555"/>
      <c r="AR36" s="555"/>
      <c r="AS36" s="555"/>
      <c r="AT36" s="555"/>
      <c r="AU36" s="555"/>
      <c r="AV36" s="555"/>
      <c r="AW36" s="555"/>
      <c r="AX36" s="555"/>
      <c r="AY36" s="555"/>
      <c r="AZ36" s="555"/>
      <c r="BA36" s="555"/>
      <c r="BB36" s="555"/>
      <c r="BC36" s="555"/>
      <c r="BD36" s="165"/>
      <c r="BE36" s="556">
        <f t="shared" si="1"/>
        <v>13</v>
      </c>
      <c r="BF36" s="556"/>
      <c r="BG36" s="555" t="str">
        <f>IF('各会計、関係団体の財政状況及び健全化判断比率'!B36="","",'各会計、関係団体の財政状況及び健全化判断比率'!B36)</f>
        <v>地域産業振興事業特別会計</v>
      </c>
      <c r="BH36" s="555"/>
      <c r="BI36" s="555"/>
      <c r="BJ36" s="555"/>
      <c r="BK36" s="555"/>
      <c r="BL36" s="555"/>
      <c r="BM36" s="555"/>
      <c r="BN36" s="555"/>
      <c r="BO36" s="555"/>
      <c r="BP36" s="555"/>
      <c r="BQ36" s="555"/>
      <c r="BR36" s="555"/>
      <c r="BS36" s="555"/>
      <c r="BT36" s="555"/>
      <c r="BU36" s="555"/>
      <c r="BV36" s="165"/>
      <c r="BW36" s="556">
        <f t="shared" si="2"/>
        <v>17</v>
      </c>
      <c r="BX36" s="556"/>
      <c r="BY36" s="555" t="str">
        <f>IF('各会計、関係団体の財政状況及び健全化判断比率'!B70="","",'各会計、関係団体の財政状況及び健全化判断比率'!B70)</f>
        <v>新潟県市町村総合事務組合【消防団員等公務災害補償事業特別会計】</v>
      </c>
      <c r="BZ36" s="555"/>
      <c r="CA36" s="555"/>
      <c r="CB36" s="555"/>
      <c r="CC36" s="555"/>
      <c r="CD36" s="555"/>
      <c r="CE36" s="555"/>
      <c r="CF36" s="555"/>
      <c r="CG36" s="555"/>
      <c r="CH36" s="555"/>
      <c r="CI36" s="555"/>
      <c r="CJ36" s="555"/>
      <c r="CK36" s="555"/>
      <c r="CL36" s="555"/>
      <c r="CM36" s="555"/>
      <c r="CN36" s="165"/>
      <c r="CO36" s="556">
        <f t="shared" si="3"/>
        <v>27</v>
      </c>
      <c r="CP36" s="556"/>
      <c r="CQ36" s="555" t="str">
        <f>IF('各会計、関係団体の財政状況及び健全化判断比率'!BS9="","",'各会計、関係団体の財政状況及び健全化判断比率'!BS9)</f>
        <v>新潟製粉㈱</v>
      </c>
      <c r="CR36" s="555"/>
      <c r="CS36" s="555"/>
      <c r="CT36" s="555"/>
      <c r="CU36" s="555"/>
      <c r="CV36" s="555"/>
      <c r="CW36" s="555"/>
      <c r="CX36" s="555"/>
      <c r="CY36" s="555"/>
      <c r="CZ36" s="555"/>
      <c r="DA36" s="555"/>
      <c r="DB36" s="555"/>
      <c r="DC36" s="555"/>
      <c r="DD36" s="555"/>
      <c r="DE36" s="55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56">
        <f>IF(E37="","",C36+1)</f>
        <v>4</v>
      </c>
      <c r="D37" s="556"/>
      <c r="E37" s="555" t="str">
        <f>IF('各会計、関係団体の財政状況及び健全化判断比率'!B10="","",'各会計、関係団体の財政状況及び健全化判断比率'!B10)</f>
        <v>鹿ノ俣発電所運営事業特別会計</v>
      </c>
      <c r="F37" s="555"/>
      <c r="G37" s="555"/>
      <c r="H37" s="555"/>
      <c r="I37" s="555"/>
      <c r="J37" s="555"/>
      <c r="K37" s="555"/>
      <c r="L37" s="555"/>
      <c r="M37" s="555"/>
      <c r="N37" s="555"/>
      <c r="O37" s="555"/>
      <c r="P37" s="555"/>
      <c r="Q37" s="555"/>
      <c r="R37" s="555"/>
      <c r="S37" s="555"/>
      <c r="T37" s="165"/>
      <c r="U37" s="556" t="str">
        <f t="shared" si="4"/>
        <v/>
      </c>
      <c r="V37" s="556"/>
      <c r="W37" s="555"/>
      <c r="X37" s="555"/>
      <c r="Y37" s="555"/>
      <c r="Z37" s="555"/>
      <c r="AA37" s="555"/>
      <c r="AB37" s="555"/>
      <c r="AC37" s="555"/>
      <c r="AD37" s="555"/>
      <c r="AE37" s="555"/>
      <c r="AF37" s="555"/>
      <c r="AG37" s="555"/>
      <c r="AH37" s="555"/>
      <c r="AI37" s="555"/>
      <c r="AJ37" s="555"/>
      <c r="AK37" s="555"/>
      <c r="AL37" s="165"/>
      <c r="AM37" s="556" t="str">
        <f t="shared" si="0"/>
        <v/>
      </c>
      <c r="AN37" s="556"/>
      <c r="AO37" s="555"/>
      <c r="AP37" s="555"/>
      <c r="AQ37" s="555"/>
      <c r="AR37" s="555"/>
      <c r="AS37" s="555"/>
      <c r="AT37" s="555"/>
      <c r="AU37" s="555"/>
      <c r="AV37" s="555"/>
      <c r="AW37" s="555"/>
      <c r="AX37" s="555"/>
      <c r="AY37" s="555"/>
      <c r="AZ37" s="555"/>
      <c r="BA37" s="555"/>
      <c r="BB37" s="555"/>
      <c r="BC37" s="555"/>
      <c r="BD37" s="165"/>
      <c r="BE37" s="556">
        <f t="shared" si="1"/>
        <v>14</v>
      </c>
      <c r="BF37" s="556"/>
      <c r="BG37" s="555" t="str">
        <f>IF('各会計、関係団体の財政状況及び健全化判断比率'!B37="","",'各会計、関係団体の財政状況及び健全化判断比率'!B37)</f>
        <v>簡易水道事業特別会計</v>
      </c>
      <c r="BH37" s="555"/>
      <c r="BI37" s="555"/>
      <c r="BJ37" s="555"/>
      <c r="BK37" s="555"/>
      <c r="BL37" s="555"/>
      <c r="BM37" s="555"/>
      <c r="BN37" s="555"/>
      <c r="BO37" s="555"/>
      <c r="BP37" s="555"/>
      <c r="BQ37" s="555"/>
      <c r="BR37" s="555"/>
      <c r="BS37" s="555"/>
      <c r="BT37" s="555"/>
      <c r="BU37" s="555"/>
      <c r="BV37" s="165"/>
      <c r="BW37" s="556">
        <f t="shared" si="2"/>
        <v>18</v>
      </c>
      <c r="BX37" s="556"/>
      <c r="BY37" s="555" t="str">
        <f>IF('各会計、関係団体の財政状況及び健全化判断比率'!B71="","",'各会計、関係団体の財政状況及び健全化判断比率'!B71)</f>
        <v>新潟県市町村総合事務組合【消防賞じゅつ金支給事業特別会計】</v>
      </c>
      <c r="BZ37" s="555"/>
      <c r="CA37" s="555"/>
      <c r="CB37" s="555"/>
      <c r="CC37" s="555"/>
      <c r="CD37" s="555"/>
      <c r="CE37" s="555"/>
      <c r="CF37" s="555"/>
      <c r="CG37" s="555"/>
      <c r="CH37" s="555"/>
      <c r="CI37" s="555"/>
      <c r="CJ37" s="555"/>
      <c r="CK37" s="555"/>
      <c r="CL37" s="555"/>
      <c r="CM37" s="555"/>
      <c r="CN37" s="165"/>
      <c r="CO37" s="556">
        <f t="shared" si="3"/>
        <v>28</v>
      </c>
      <c r="CP37" s="556"/>
      <c r="CQ37" s="555" t="str">
        <f>IF('各会計、関係団体の財政状況及び健全化判断比率'!BS10="","",'各会計、関係団体の財政状況及び健全化判断比率'!BS10)</f>
        <v>新潟フルーツパーク㈱</v>
      </c>
      <c r="CR37" s="555"/>
      <c r="CS37" s="555"/>
      <c r="CT37" s="555"/>
      <c r="CU37" s="555"/>
      <c r="CV37" s="555"/>
      <c r="CW37" s="555"/>
      <c r="CX37" s="555"/>
      <c r="CY37" s="555"/>
      <c r="CZ37" s="555"/>
      <c r="DA37" s="555"/>
      <c r="DB37" s="555"/>
      <c r="DC37" s="555"/>
      <c r="DD37" s="555"/>
      <c r="DE37" s="55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56" t="str">
        <f t="shared" ref="C38:C43" si="5">IF(E38="","",C37+1)</f>
        <v/>
      </c>
      <c r="D38" s="556"/>
      <c r="E38" s="555" t="str">
        <f>IF('各会計、関係団体の財政状況及び健全化判断比率'!B11="","",'各会計、関係団体の財政状況及び健全化判断比率'!B11)</f>
        <v/>
      </c>
      <c r="F38" s="555"/>
      <c r="G38" s="555"/>
      <c r="H38" s="555"/>
      <c r="I38" s="555"/>
      <c r="J38" s="555"/>
      <c r="K38" s="555"/>
      <c r="L38" s="555"/>
      <c r="M38" s="555"/>
      <c r="N38" s="555"/>
      <c r="O38" s="555"/>
      <c r="P38" s="555"/>
      <c r="Q38" s="555"/>
      <c r="R38" s="555"/>
      <c r="S38" s="555"/>
      <c r="T38" s="165"/>
      <c r="U38" s="556" t="str">
        <f t="shared" si="4"/>
        <v/>
      </c>
      <c r="V38" s="556"/>
      <c r="W38" s="555"/>
      <c r="X38" s="555"/>
      <c r="Y38" s="555"/>
      <c r="Z38" s="555"/>
      <c r="AA38" s="555"/>
      <c r="AB38" s="555"/>
      <c r="AC38" s="555"/>
      <c r="AD38" s="555"/>
      <c r="AE38" s="555"/>
      <c r="AF38" s="555"/>
      <c r="AG38" s="555"/>
      <c r="AH38" s="555"/>
      <c r="AI38" s="555"/>
      <c r="AJ38" s="555"/>
      <c r="AK38" s="555"/>
      <c r="AL38" s="165"/>
      <c r="AM38" s="556" t="str">
        <f t="shared" si="0"/>
        <v/>
      </c>
      <c r="AN38" s="556"/>
      <c r="AO38" s="555"/>
      <c r="AP38" s="555"/>
      <c r="AQ38" s="555"/>
      <c r="AR38" s="555"/>
      <c r="AS38" s="555"/>
      <c r="AT38" s="555"/>
      <c r="AU38" s="555"/>
      <c r="AV38" s="555"/>
      <c r="AW38" s="555"/>
      <c r="AX38" s="555"/>
      <c r="AY38" s="555"/>
      <c r="AZ38" s="555"/>
      <c r="BA38" s="555"/>
      <c r="BB38" s="555"/>
      <c r="BC38" s="555"/>
      <c r="BD38" s="165"/>
      <c r="BE38" s="556" t="str">
        <f t="shared" si="1"/>
        <v/>
      </c>
      <c r="BF38" s="556"/>
      <c r="BG38" s="555"/>
      <c r="BH38" s="555"/>
      <c r="BI38" s="555"/>
      <c r="BJ38" s="555"/>
      <c r="BK38" s="555"/>
      <c r="BL38" s="555"/>
      <c r="BM38" s="555"/>
      <c r="BN38" s="555"/>
      <c r="BO38" s="555"/>
      <c r="BP38" s="555"/>
      <c r="BQ38" s="555"/>
      <c r="BR38" s="555"/>
      <c r="BS38" s="555"/>
      <c r="BT38" s="555"/>
      <c r="BU38" s="555"/>
      <c r="BV38" s="165"/>
      <c r="BW38" s="556">
        <f t="shared" si="2"/>
        <v>19</v>
      </c>
      <c r="BX38" s="556"/>
      <c r="BY38" s="555" t="str">
        <f>IF('各会計、関係団体の財政状況及び健全化判断比率'!B72="","",'各会計、関係団体の財政状況及び健全化判断比率'!B72)</f>
        <v>新潟県市町村総合事務組合【非常勤職員公務災害補償等特別会計】</v>
      </c>
      <c r="BZ38" s="555"/>
      <c r="CA38" s="555"/>
      <c r="CB38" s="555"/>
      <c r="CC38" s="555"/>
      <c r="CD38" s="555"/>
      <c r="CE38" s="555"/>
      <c r="CF38" s="555"/>
      <c r="CG38" s="555"/>
      <c r="CH38" s="555"/>
      <c r="CI38" s="555"/>
      <c r="CJ38" s="555"/>
      <c r="CK38" s="555"/>
      <c r="CL38" s="555"/>
      <c r="CM38" s="555"/>
      <c r="CN38" s="165"/>
      <c r="CO38" s="556">
        <f t="shared" si="3"/>
        <v>29</v>
      </c>
      <c r="CP38" s="556"/>
      <c r="CQ38" s="555" t="str">
        <f>IF('各会計、関係団体の財政状況及び健全化判断比率'!BS11="","",'各会計、関係団体の財政状況及び健全化判断比率'!BS11)</f>
        <v>胎内高原ハウス㈱</v>
      </c>
      <c r="CR38" s="555"/>
      <c r="CS38" s="555"/>
      <c r="CT38" s="555"/>
      <c r="CU38" s="555"/>
      <c r="CV38" s="555"/>
      <c r="CW38" s="555"/>
      <c r="CX38" s="555"/>
      <c r="CY38" s="555"/>
      <c r="CZ38" s="555"/>
      <c r="DA38" s="555"/>
      <c r="DB38" s="555"/>
      <c r="DC38" s="555"/>
      <c r="DD38" s="555"/>
      <c r="DE38" s="55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56" t="str">
        <f t="shared" si="5"/>
        <v/>
      </c>
      <c r="D39" s="556"/>
      <c r="E39" s="555" t="str">
        <f>IF('各会計、関係団体の財政状況及び健全化判断比率'!B12="","",'各会計、関係団体の財政状況及び健全化判断比率'!B12)</f>
        <v/>
      </c>
      <c r="F39" s="555"/>
      <c r="G39" s="555"/>
      <c r="H39" s="555"/>
      <c r="I39" s="555"/>
      <c r="J39" s="555"/>
      <c r="K39" s="555"/>
      <c r="L39" s="555"/>
      <c r="M39" s="555"/>
      <c r="N39" s="555"/>
      <c r="O39" s="555"/>
      <c r="P39" s="555"/>
      <c r="Q39" s="555"/>
      <c r="R39" s="555"/>
      <c r="S39" s="555"/>
      <c r="T39" s="165"/>
      <c r="U39" s="556" t="str">
        <f t="shared" si="4"/>
        <v/>
      </c>
      <c r="V39" s="556"/>
      <c r="W39" s="555"/>
      <c r="X39" s="555"/>
      <c r="Y39" s="555"/>
      <c r="Z39" s="555"/>
      <c r="AA39" s="555"/>
      <c r="AB39" s="555"/>
      <c r="AC39" s="555"/>
      <c r="AD39" s="555"/>
      <c r="AE39" s="555"/>
      <c r="AF39" s="555"/>
      <c r="AG39" s="555"/>
      <c r="AH39" s="555"/>
      <c r="AI39" s="555"/>
      <c r="AJ39" s="555"/>
      <c r="AK39" s="555"/>
      <c r="AL39" s="165"/>
      <c r="AM39" s="556" t="str">
        <f t="shared" si="0"/>
        <v/>
      </c>
      <c r="AN39" s="556"/>
      <c r="AO39" s="555"/>
      <c r="AP39" s="555"/>
      <c r="AQ39" s="555"/>
      <c r="AR39" s="555"/>
      <c r="AS39" s="555"/>
      <c r="AT39" s="555"/>
      <c r="AU39" s="555"/>
      <c r="AV39" s="555"/>
      <c r="AW39" s="555"/>
      <c r="AX39" s="555"/>
      <c r="AY39" s="555"/>
      <c r="AZ39" s="555"/>
      <c r="BA39" s="555"/>
      <c r="BB39" s="555"/>
      <c r="BC39" s="555"/>
      <c r="BD39" s="165"/>
      <c r="BE39" s="556" t="str">
        <f t="shared" si="1"/>
        <v/>
      </c>
      <c r="BF39" s="556"/>
      <c r="BG39" s="555"/>
      <c r="BH39" s="555"/>
      <c r="BI39" s="555"/>
      <c r="BJ39" s="555"/>
      <c r="BK39" s="555"/>
      <c r="BL39" s="555"/>
      <c r="BM39" s="555"/>
      <c r="BN39" s="555"/>
      <c r="BO39" s="555"/>
      <c r="BP39" s="555"/>
      <c r="BQ39" s="555"/>
      <c r="BR39" s="555"/>
      <c r="BS39" s="555"/>
      <c r="BT39" s="555"/>
      <c r="BU39" s="555"/>
      <c r="BV39" s="165"/>
      <c r="BW39" s="556">
        <f t="shared" si="2"/>
        <v>20</v>
      </c>
      <c r="BX39" s="556"/>
      <c r="BY39" s="555" t="str">
        <f>IF('各会計、関係団体の財政状況及び健全化判断比率'!B73="","",'各会計、関係団体の財政状況及び健全化判断比率'!B73)</f>
        <v>新潟県市町村総合事務組合【交通災害共済事業特別会計】</v>
      </c>
      <c r="BZ39" s="555"/>
      <c r="CA39" s="555"/>
      <c r="CB39" s="555"/>
      <c r="CC39" s="555"/>
      <c r="CD39" s="555"/>
      <c r="CE39" s="555"/>
      <c r="CF39" s="555"/>
      <c r="CG39" s="555"/>
      <c r="CH39" s="555"/>
      <c r="CI39" s="555"/>
      <c r="CJ39" s="555"/>
      <c r="CK39" s="555"/>
      <c r="CL39" s="555"/>
      <c r="CM39" s="555"/>
      <c r="CN39" s="165"/>
      <c r="CO39" s="556">
        <f t="shared" si="3"/>
        <v>30</v>
      </c>
      <c r="CP39" s="556"/>
      <c r="CQ39" s="555" t="str">
        <f>IF('各会計、関係団体の財政状況及び健全化判断比率'!BS12="","",'各会計、関係団体の財政状況及び健全化判断比率'!BS12)</f>
        <v>胎内リゾート</v>
      </c>
      <c r="CR39" s="555"/>
      <c r="CS39" s="555"/>
      <c r="CT39" s="555"/>
      <c r="CU39" s="555"/>
      <c r="CV39" s="555"/>
      <c r="CW39" s="555"/>
      <c r="CX39" s="555"/>
      <c r="CY39" s="555"/>
      <c r="CZ39" s="555"/>
      <c r="DA39" s="555"/>
      <c r="DB39" s="555"/>
      <c r="DC39" s="555"/>
      <c r="DD39" s="555"/>
      <c r="DE39" s="55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56" t="str">
        <f t="shared" si="5"/>
        <v/>
      </c>
      <c r="D40" s="556"/>
      <c r="E40" s="555" t="str">
        <f>IF('各会計、関係団体の財政状況及び健全化判断比率'!B13="","",'各会計、関係団体の財政状況及び健全化判断比率'!B13)</f>
        <v/>
      </c>
      <c r="F40" s="555"/>
      <c r="G40" s="555"/>
      <c r="H40" s="555"/>
      <c r="I40" s="555"/>
      <c r="J40" s="555"/>
      <c r="K40" s="555"/>
      <c r="L40" s="555"/>
      <c r="M40" s="555"/>
      <c r="N40" s="555"/>
      <c r="O40" s="555"/>
      <c r="P40" s="555"/>
      <c r="Q40" s="555"/>
      <c r="R40" s="555"/>
      <c r="S40" s="555"/>
      <c r="T40" s="165"/>
      <c r="U40" s="556" t="str">
        <f t="shared" si="4"/>
        <v/>
      </c>
      <c r="V40" s="556"/>
      <c r="W40" s="555"/>
      <c r="X40" s="555"/>
      <c r="Y40" s="555"/>
      <c r="Z40" s="555"/>
      <c r="AA40" s="555"/>
      <c r="AB40" s="555"/>
      <c r="AC40" s="555"/>
      <c r="AD40" s="555"/>
      <c r="AE40" s="555"/>
      <c r="AF40" s="555"/>
      <c r="AG40" s="555"/>
      <c r="AH40" s="555"/>
      <c r="AI40" s="555"/>
      <c r="AJ40" s="555"/>
      <c r="AK40" s="555"/>
      <c r="AL40" s="165"/>
      <c r="AM40" s="556" t="str">
        <f t="shared" si="0"/>
        <v/>
      </c>
      <c r="AN40" s="556"/>
      <c r="AO40" s="555"/>
      <c r="AP40" s="555"/>
      <c r="AQ40" s="555"/>
      <c r="AR40" s="555"/>
      <c r="AS40" s="555"/>
      <c r="AT40" s="555"/>
      <c r="AU40" s="555"/>
      <c r="AV40" s="555"/>
      <c r="AW40" s="555"/>
      <c r="AX40" s="555"/>
      <c r="AY40" s="555"/>
      <c r="AZ40" s="555"/>
      <c r="BA40" s="555"/>
      <c r="BB40" s="555"/>
      <c r="BC40" s="555"/>
      <c r="BD40" s="165"/>
      <c r="BE40" s="556" t="str">
        <f t="shared" si="1"/>
        <v/>
      </c>
      <c r="BF40" s="556"/>
      <c r="BG40" s="555"/>
      <c r="BH40" s="555"/>
      <c r="BI40" s="555"/>
      <c r="BJ40" s="555"/>
      <c r="BK40" s="555"/>
      <c r="BL40" s="555"/>
      <c r="BM40" s="555"/>
      <c r="BN40" s="555"/>
      <c r="BO40" s="555"/>
      <c r="BP40" s="555"/>
      <c r="BQ40" s="555"/>
      <c r="BR40" s="555"/>
      <c r="BS40" s="555"/>
      <c r="BT40" s="555"/>
      <c r="BU40" s="555"/>
      <c r="BV40" s="165"/>
      <c r="BW40" s="556">
        <f t="shared" si="2"/>
        <v>21</v>
      </c>
      <c r="BX40" s="556"/>
      <c r="BY40" s="555" t="str">
        <f>IF('各会計、関係団体の財政状況及び健全化判断比率'!B74="","",'各会計、関係団体の財政状況及び健全化判断比率'!B74)</f>
        <v>新潟県後期高齢者医療広域連合【一般会計】</v>
      </c>
      <c r="BZ40" s="555"/>
      <c r="CA40" s="555"/>
      <c r="CB40" s="555"/>
      <c r="CC40" s="555"/>
      <c r="CD40" s="555"/>
      <c r="CE40" s="555"/>
      <c r="CF40" s="555"/>
      <c r="CG40" s="555"/>
      <c r="CH40" s="555"/>
      <c r="CI40" s="555"/>
      <c r="CJ40" s="555"/>
      <c r="CK40" s="555"/>
      <c r="CL40" s="555"/>
      <c r="CM40" s="555"/>
      <c r="CN40" s="165"/>
      <c r="CO40" s="556" t="str">
        <f t="shared" si="3"/>
        <v/>
      </c>
      <c r="CP40" s="556"/>
      <c r="CQ40" s="555" t="str">
        <f>IF('各会計、関係団体の財政状況及び健全化判断比率'!BS13="","",'各会計、関係団体の財政状況及び健全化判断比率'!BS13)</f>
        <v/>
      </c>
      <c r="CR40" s="555"/>
      <c r="CS40" s="555"/>
      <c r="CT40" s="555"/>
      <c r="CU40" s="555"/>
      <c r="CV40" s="555"/>
      <c r="CW40" s="555"/>
      <c r="CX40" s="555"/>
      <c r="CY40" s="555"/>
      <c r="CZ40" s="555"/>
      <c r="DA40" s="555"/>
      <c r="DB40" s="555"/>
      <c r="DC40" s="555"/>
      <c r="DD40" s="555"/>
      <c r="DE40" s="55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56" t="str">
        <f t="shared" si="5"/>
        <v/>
      </c>
      <c r="D41" s="556"/>
      <c r="E41" s="555" t="str">
        <f>IF('各会計、関係団体の財政状況及び健全化判断比率'!B14="","",'各会計、関係団体の財政状況及び健全化判断比率'!B14)</f>
        <v/>
      </c>
      <c r="F41" s="555"/>
      <c r="G41" s="555"/>
      <c r="H41" s="555"/>
      <c r="I41" s="555"/>
      <c r="J41" s="555"/>
      <c r="K41" s="555"/>
      <c r="L41" s="555"/>
      <c r="M41" s="555"/>
      <c r="N41" s="555"/>
      <c r="O41" s="555"/>
      <c r="P41" s="555"/>
      <c r="Q41" s="555"/>
      <c r="R41" s="555"/>
      <c r="S41" s="555"/>
      <c r="T41" s="165"/>
      <c r="U41" s="556" t="str">
        <f t="shared" si="4"/>
        <v/>
      </c>
      <c r="V41" s="556"/>
      <c r="W41" s="555"/>
      <c r="X41" s="555"/>
      <c r="Y41" s="555"/>
      <c r="Z41" s="555"/>
      <c r="AA41" s="555"/>
      <c r="AB41" s="555"/>
      <c r="AC41" s="555"/>
      <c r="AD41" s="555"/>
      <c r="AE41" s="555"/>
      <c r="AF41" s="555"/>
      <c r="AG41" s="555"/>
      <c r="AH41" s="555"/>
      <c r="AI41" s="555"/>
      <c r="AJ41" s="555"/>
      <c r="AK41" s="555"/>
      <c r="AL41" s="165"/>
      <c r="AM41" s="556" t="str">
        <f t="shared" si="0"/>
        <v/>
      </c>
      <c r="AN41" s="556"/>
      <c r="AO41" s="555"/>
      <c r="AP41" s="555"/>
      <c r="AQ41" s="555"/>
      <c r="AR41" s="555"/>
      <c r="AS41" s="555"/>
      <c r="AT41" s="555"/>
      <c r="AU41" s="555"/>
      <c r="AV41" s="555"/>
      <c r="AW41" s="555"/>
      <c r="AX41" s="555"/>
      <c r="AY41" s="555"/>
      <c r="AZ41" s="555"/>
      <c r="BA41" s="555"/>
      <c r="BB41" s="555"/>
      <c r="BC41" s="555"/>
      <c r="BD41" s="165"/>
      <c r="BE41" s="556" t="str">
        <f t="shared" si="1"/>
        <v/>
      </c>
      <c r="BF41" s="556"/>
      <c r="BG41" s="555"/>
      <c r="BH41" s="555"/>
      <c r="BI41" s="555"/>
      <c r="BJ41" s="555"/>
      <c r="BK41" s="555"/>
      <c r="BL41" s="555"/>
      <c r="BM41" s="555"/>
      <c r="BN41" s="555"/>
      <c r="BO41" s="555"/>
      <c r="BP41" s="555"/>
      <c r="BQ41" s="555"/>
      <c r="BR41" s="555"/>
      <c r="BS41" s="555"/>
      <c r="BT41" s="555"/>
      <c r="BU41" s="555"/>
      <c r="BV41" s="165"/>
      <c r="BW41" s="556">
        <f t="shared" si="2"/>
        <v>22</v>
      </c>
      <c r="BX41" s="556"/>
      <c r="BY41" s="555" t="str">
        <f>IF('各会計、関係団体の財政状況及び健全化判断比率'!B75="","",'各会計、関係団体の財政状況及び健全化判断比率'!B75)</f>
        <v>新潟県後期高齢者医療広域連合【後期高齢者医療特別会計】</v>
      </c>
      <c r="BZ41" s="555"/>
      <c r="CA41" s="555"/>
      <c r="CB41" s="555"/>
      <c r="CC41" s="555"/>
      <c r="CD41" s="555"/>
      <c r="CE41" s="555"/>
      <c r="CF41" s="555"/>
      <c r="CG41" s="555"/>
      <c r="CH41" s="555"/>
      <c r="CI41" s="555"/>
      <c r="CJ41" s="555"/>
      <c r="CK41" s="555"/>
      <c r="CL41" s="555"/>
      <c r="CM41" s="555"/>
      <c r="CN41" s="165"/>
      <c r="CO41" s="556" t="str">
        <f t="shared" si="3"/>
        <v/>
      </c>
      <c r="CP41" s="556"/>
      <c r="CQ41" s="555" t="str">
        <f>IF('各会計、関係団体の財政状況及び健全化判断比率'!BS14="","",'各会計、関係団体の財政状況及び健全化判断比率'!BS14)</f>
        <v/>
      </c>
      <c r="CR41" s="555"/>
      <c r="CS41" s="555"/>
      <c r="CT41" s="555"/>
      <c r="CU41" s="555"/>
      <c r="CV41" s="555"/>
      <c r="CW41" s="555"/>
      <c r="CX41" s="555"/>
      <c r="CY41" s="555"/>
      <c r="CZ41" s="555"/>
      <c r="DA41" s="555"/>
      <c r="DB41" s="555"/>
      <c r="DC41" s="555"/>
      <c r="DD41" s="555"/>
      <c r="DE41" s="55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56" t="str">
        <f t="shared" si="5"/>
        <v/>
      </c>
      <c r="D42" s="556"/>
      <c r="E42" s="555" t="str">
        <f>IF('各会計、関係団体の財政状況及び健全化判断比率'!B15="","",'各会計、関係団体の財政状況及び健全化判断比率'!B15)</f>
        <v/>
      </c>
      <c r="F42" s="555"/>
      <c r="G42" s="555"/>
      <c r="H42" s="555"/>
      <c r="I42" s="555"/>
      <c r="J42" s="555"/>
      <c r="K42" s="555"/>
      <c r="L42" s="555"/>
      <c r="M42" s="555"/>
      <c r="N42" s="555"/>
      <c r="O42" s="555"/>
      <c r="P42" s="555"/>
      <c r="Q42" s="555"/>
      <c r="R42" s="555"/>
      <c r="S42" s="555"/>
      <c r="T42" s="165"/>
      <c r="U42" s="556" t="str">
        <f t="shared" si="4"/>
        <v/>
      </c>
      <c r="V42" s="556"/>
      <c r="W42" s="555"/>
      <c r="X42" s="555"/>
      <c r="Y42" s="555"/>
      <c r="Z42" s="555"/>
      <c r="AA42" s="555"/>
      <c r="AB42" s="555"/>
      <c r="AC42" s="555"/>
      <c r="AD42" s="555"/>
      <c r="AE42" s="555"/>
      <c r="AF42" s="555"/>
      <c r="AG42" s="555"/>
      <c r="AH42" s="555"/>
      <c r="AI42" s="555"/>
      <c r="AJ42" s="555"/>
      <c r="AK42" s="555"/>
      <c r="AL42" s="165"/>
      <c r="AM42" s="556" t="str">
        <f t="shared" si="0"/>
        <v/>
      </c>
      <c r="AN42" s="556"/>
      <c r="AO42" s="555"/>
      <c r="AP42" s="555"/>
      <c r="AQ42" s="555"/>
      <c r="AR42" s="555"/>
      <c r="AS42" s="555"/>
      <c r="AT42" s="555"/>
      <c r="AU42" s="555"/>
      <c r="AV42" s="555"/>
      <c r="AW42" s="555"/>
      <c r="AX42" s="555"/>
      <c r="AY42" s="555"/>
      <c r="AZ42" s="555"/>
      <c r="BA42" s="555"/>
      <c r="BB42" s="555"/>
      <c r="BC42" s="555"/>
      <c r="BD42" s="165"/>
      <c r="BE42" s="556" t="str">
        <f t="shared" si="1"/>
        <v/>
      </c>
      <c r="BF42" s="556"/>
      <c r="BG42" s="555"/>
      <c r="BH42" s="555"/>
      <c r="BI42" s="555"/>
      <c r="BJ42" s="555"/>
      <c r="BK42" s="555"/>
      <c r="BL42" s="555"/>
      <c r="BM42" s="555"/>
      <c r="BN42" s="555"/>
      <c r="BO42" s="555"/>
      <c r="BP42" s="555"/>
      <c r="BQ42" s="555"/>
      <c r="BR42" s="555"/>
      <c r="BS42" s="555"/>
      <c r="BT42" s="555"/>
      <c r="BU42" s="555"/>
      <c r="BV42" s="165"/>
      <c r="BW42" s="556">
        <f t="shared" si="2"/>
        <v>23</v>
      </c>
      <c r="BX42" s="556"/>
      <c r="BY42" s="555" t="str">
        <f>IF('各会計、関係団体の財政状況及び健全化判断比率'!B76="","",'各会計、関係団体の財政状況及び健全化判断比率'!B76)</f>
        <v>新発田地域広域事務組合【一般会計】</v>
      </c>
      <c r="BZ42" s="555"/>
      <c r="CA42" s="555"/>
      <c r="CB42" s="555"/>
      <c r="CC42" s="555"/>
      <c r="CD42" s="555"/>
      <c r="CE42" s="555"/>
      <c r="CF42" s="555"/>
      <c r="CG42" s="555"/>
      <c r="CH42" s="555"/>
      <c r="CI42" s="555"/>
      <c r="CJ42" s="555"/>
      <c r="CK42" s="555"/>
      <c r="CL42" s="555"/>
      <c r="CM42" s="555"/>
      <c r="CN42" s="165"/>
      <c r="CO42" s="556" t="str">
        <f t="shared" si="3"/>
        <v/>
      </c>
      <c r="CP42" s="556"/>
      <c r="CQ42" s="555" t="str">
        <f>IF('各会計、関係団体の財政状況及び健全化判断比率'!BS15="","",'各会計、関係団体の財政状況及び健全化判断比率'!BS15)</f>
        <v/>
      </c>
      <c r="CR42" s="555"/>
      <c r="CS42" s="555"/>
      <c r="CT42" s="555"/>
      <c r="CU42" s="555"/>
      <c r="CV42" s="555"/>
      <c r="CW42" s="555"/>
      <c r="CX42" s="555"/>
      <c r="CY42" s="555"/>
      <c r="CZ42" s="555"/>
      <c r="DA42" s="555"/>
      <c r="DB42" s="555"/>
      <c r="DC42" s="555"/>
      <c r="DD42" s="555"/>
      <c r="DE42" s="55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56" t="str">
        <f t="shared" si="5"/>
        <v/>
      </c>
      <c r="D43" s="556"/>
      <c r="E43" s="555" t="str">
        <f>IF('各会計、関係団体の財政状況及び健全化判断比率'!B16="","",'各会計、関係団体の財政状況及び健全化判断比率'!B16)</f>
        <v/>
      </c>
      <c r="F43" s="555"/>
      <c r="G43" s="555"/>
      <c r="H43" s="555"/>
      <c r="I43" s="555"/>
      <c r="J43" s="555"/>
      <c r="K43" s="555"/>
      <c r="L43" s="555"/>
      <c r="M43" s="555"/>
      <c r="N43" s="555"/>
      <c r="O43" s="555"/>
      <c r="P43" s="555"/>
      <c r="Q43" s="555"/>
      <c r="R43" s="555"/>
      <c r="S43" s="555"/>
      <c r="T43" s="165"/>
      <c r="U43" s="556" t="str">
        <f t="shared" si="4"/>
        <v/>
      </c>
      <c r="V43" s="556"/>
      <c r="W43" s="555"/>
      <c r="X43" s="555"/>
      <c r="Y43" s="555"/>
      <c r="Z43" s="555"/>
      <c r="AA43" s="555"/>
      <c r="AB43" s="555"/>
      <c r="AC43" s="555"/>
      <c r="AD43" s="555"/>
      <c r="AE43" s="555"/>
      <c r="AF43" s="555"/>
      <c r="AG43" s="555"/>
      <c r="AH43" s="555"/>
      <c r="AI43" s="555"/>
      <c r="AJ43" s="555"/>
      <c r="AK43" s="555"/>
      <c r="AL43" s="165"/>
      <c r="AM43" s="556" t="str">
        <f t="shared" si="0"/>
        <v/>
      </c>
      <c r="AN43" s="556"/>
      <c r="AO43" s="555"/>
      <c r="AP43" s="555"/>
      <c r="AQ43" s="555"/>
      <c r="AR43" s="555"/>
      <c r="AS43" s="555"/>
      <c r="AT43" s="555"/>
      <c r="AU43" s="555"/>
      <c r="AV43" s="555"/>
      <c r="AW43" s="555"/>
      <c r="AX43" s="555"/>
      <c r="AY43" s="555"/>
      <c r="AZ43" s="555"/>
      <c r="BA43" s="555"/>
      <c r="BB43" s="555"/>
      <c r="BC43" s="555"/>
      <c r="BD43" s="165"/>
      <c r="BE43" s="556" t="str">
        <f t="shared" si="1"/>
        <v/>
      </c>
      <c r="BF43" s="556"/>
      <c r="BG43" s="555"/>
      <c r="BH43" s="555"/>
      <c r="BI43" s="555"/>
      <c r="BJ43" s="555"/>
      <c r="BK43" s="555"/>
      <c r="BL43" s="555"/>
      <c r="BM43" s="555"/>
      <c r="BN43" s="555"/>
      <c r="BO43" s="555"/>
      <c r="BP43" s="555"/>
      <c r="BQ43" s="555"/>
      <c r="BR43" s="555"/>
      <c r="BS43" s="555"/>
      <c r="BT43" s="555"/>
      <c r="BU43" s="555"/>
      <c r="BV43" s="165"/>
      <c r="BW43" s="556">
        <f t="shared" si="2"/>
        <v>24</v>
      </c>
      <c r="BX43" s="556"/>
      <c r="BY43" s="555" t="str">
        <f>IF('各会計、関係団体の財政状況及び健全化判断比率'!B77="","",'各会計、関係団体の財政状況及び健全化判断比率'!B77)</f>
        <v>新発田地域広域事務組合【ごみ処理事業特別会計】</v>
      </c>
      <c r="BZ43" s="555"/>
      <c r="CA43" s="555"/>
      <c r="CB43" s="555"/>
      <c r="CC43" s="555"/>
      <c r="CD43" s="555"/>
      <c r="CE43" s="555"/>
      <c r="CF43" s="555"/>
      <c r="CG43" s="555"/>
      <c r="CH43" s="555"/>
      <c r="CI43" s="555"/>
      <c r="CJ43" s="555"/>
      <c r="CK43" s="555"/>
      <c r="CL43" s="555"/>
      <c r="CM43" s="555"/>
      <c r="CN43" s="165"/>
      <c r="CO43" s="556" t="str">
        <f t="shared" si="3"/>
        <v/>
      </c>
      <c r="CP43" s="556"/>
      <c r="CQ43" s="555" t="str">
        <f>IF('各会計、関係団体の財政状況及び健全化判断比率'!BS16="","",'各会計、関係団体の財政状況及び健全化判断比率'!BS16)</f>
        <v/>
      </c>
      <c r="CR43" s="555"/>
      <c r="CS43" s="555"/>
      <c r="CT43" s="555"/>
      <c r="CU43" s="555"/>
      <c r="CV43" s="555"/>
      <c r="CW43" s="555"/>
      <c r="CX43" s="555"/>
      <c r="CY43" s="555"/>
      <c r="CZ43" s="555"/>
      <c r="DA43" s="555"/>
      <c r="DB43" s="555"/>
      <c r="DC43" s="555"/>
      <c r="DD43" s="555"/>
      <c r="DE43" s="55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CQ40:DE40"/>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AO36:BC36"/>
    <mergeCell ref="DG36:DH36"/>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BY34:CM34"/>
    <mergeCell ref="CO34:CP34"/>
    <mergeCell ref="AH30:AX30"/>
    <mergeCell ref="BC30:BM30"/>
    <mergeCell ref="CT28:DA29"/>
    <mergeCell ref="DB28:DI29"/>
    <mergeCell ref="AS29:AX29"/>
    <mergeCell ref="BC29:BM29"/>
    <mergeCell ref="AS28:AX28"/>
    <mergeCell ref="AY28:BB30"/>
    <mergeCell ref="BY33:CM33"/>
    <mergeCell ref="CO33:CP33"/>
    <mergeCell ref="CQ33:DE33"/>
    <mergeCell ref="DG33:DH33"/>
    <mergeCell ref="CQ34:DE34"/>
    <mergeCell ref="DG34:DH34"/>
    <mergeCell ref="CE28:CS29"/>
    <mergeCell ref="BN29:BU29"/>
    <mergeCell ref="BV29:CC29"/>
    <mergeCell ref="E29:K29"/>
    <mergeCell ref="L29:P29"/>
    <mergeCell ref="Q29:V29"/>
    <mergeCell ref="Z29:AG29"/>
    <mergeCell ref="AH29:AL29"/>
    <mergeCell ref="AM29:AR29"/>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Z30:AG30"/>
    <mergeCell ref="BC28:BM28"/>
    <mergeCell ref="BN28:BU28"/>
    <mergeCell ref="BV28:CC28"/>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Q28:V28"/>
    <mergeCell ref="Z28:AG28"/>
    <mergeCell ref="AY20:BM20"/>
    <mergeCell ref="BN20:BU20"/>
    <mergeCell ref="BV20:CC20"/>
    <mergeCell ref="BV21:CC21"/>
    <mergeCell ref="B22:D30"/>
    <mergeCell ref="E22:K23"/>
    <mergeCell ref="L22:P23"/>
    <mergeCell ref="Q22:V23"/>
    <mergeCell ref="W22:Y30"/>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U20:AX20"/>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M17:Q17"/>
    <mergeCell ref="R17:V17"/>
    <mergeCell ref="W17:AB18"/>
    <mergeCell ref="AC17:AG17"/>
    <mergeCell ref="AH17:AL17"/>
    <mergeCell ref="AM17:AT17"/>
    <mergeCell ref="AU17:AX17"/>
    <mergeCell ref="AY17:BM17"/>
    <mergeCell ref="BN17:BU17"/>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8" t="s">
        <v>24</v>
      </c>
      <c r="C41" s="1169"/>
      <c r="D41" s="81"/>
      <c r="E41" s="1174" t="s">
        <v>25</v>
      </c>
      <c r="F41" s="1174"/>
      <c r="G41" s="1174"/>
      <c r="H41" s="1175"/>
      <c r="I41" s="82">
        <v>18222</v>
      </c>
      <c r="J41" s="83">
        <v>19152</v>
      </c>
      <c r="K41" s="83">
        <v>18857</v>
      </c>
      <c r="L41" s="83">
        <v>18651</v>
      </c>
      <c r="M41" s="84">
        <v>18885</v>
      </c>
    </row>
    <row r="42" spans="2:13" ht="27.75" customHeight="1" x14ac:dyDescent="0.15">
      <c r="B42" s="1170"/>
      <c r="C42" s="1171"/>
      <c r="D42" s="85"/>
      <c r="E42" s="1176" t="s">
        <v>26</v>
      </c>
      <c r="F42" s="1176"/>
      <c r="G42" s="1176"/>
      <c r="H42" s="1177"/>
      <c r="I42" s="86">
        <v>621</v>
      </c>
      <c r="J42" s="87">
        <v>516</v>
      </c>
      <c r="K42" s="87">
        <v>418</v>
      </c>
      <c r="L42" s="87">
        <v>321</v>
      </c>
      <c r="M42" s="88">
        <v>250</v>
      </c>
    </row>
    <row r="43" spans="2:13" ht="27.75" customHeight="1" x14ac:dyDescent="0.15">
      <c r="B43" s="1170"/>
      <c r="C43" s="1171"/>
      <c r="D43" s="85"/>
      <c r="E43" s="1176" t="s">
        <v>27</v>
      </c>
      <c r="F43" s="1176"/>
      <c r="G43" s="1176"/>
      <c r="H43" s="1177"/>
      <c r="I43" s="86">
        <v>12244</v>
      </c>
      <c r="J43" s="87">
        <v>13355</v>
      </c>
      <c r="K43" s="87">
        <v>14027</v>
      </c>
      <c r="L43" s="87">
        <v>13880</v>
      </c>
      <c r="M43" s="88">
        <v>13072</v>
      </c>
    </row>
    <row r="44" spans="2:13" ht="27.75" customHeight="1" x14ac:dyDescent="0.15">
      <c r="B44" s="1170"/>
      <c r="C44" s="1171"/>
      <c r="D44" s="85"/>
      <c r="E44" s="1176" t="s">
        <v>28</v>
      </c>
      <c r="F44" s="1176"/>
      <c r="G44" s="1176"/>
      <c r="H44" s="1177"/>
      <c r="I44" s="86">
        <v>1000</v>
      </c>
      <c r="J44" s="87">
        <v>804</v>
      </c>
      <c r="K44" s="87">
        <v>605</v>
      </c>
      <c r="L44" s="87">
        <v>480</v>
      </c>
      <c r="M44" s="88">
        <v>463</v>
      </c>
    </row>
    <row r="45" spans="2:13" ht="27.75" customHeight="1" x14ac:dyDescent="0.15">
      <c r="B45" s="1170"/>
      <c r="C45" s="1171"/>
      <c r="D45" s="85"/>
      <c r="E45" s="1176" t="s">
        <v>29</v>
      </c>
      <c r="F45" s="1176"/>
      <c r="G45" s="1176"/>
      <c r="H45" s="1177"/>
      <c r="I45" s="86">
        <v>2455</v>
      </c>
      <c r="J45" s="87">
        <v>3818</v>
      </c>
      <c r="K45" s="87">
        <v>3850</v>
      </c>
      <c r="L45" s="87">
        <v>3746</v>
      </c>
      <c r="M45" s="88">
        <v>3755</v>
      </c>
    </row>
    <row r="46" spans="2:13" ht="27.75" customHeight="1" x14ac:dyDescent="0.15">
      <c r="B46" s="1170"/>
      <c r="C46" s="1171"/>
      <c r="D46" s="85"/>
      <c r="E46" s="1176" t="s">
        <v>30</v>
      </c>
      <c r="F46" s="1176"/>
      <c r="G46" s="1176"/>
      <c r="H46" s="1177"/>
      <c r="I46" s="86">
        <v>87</v>
      </c>
      <c r="J46" s="87">
        <v>95</v>
      </c>
      <c r="K46" s="87">
        <v>82</v>
      </c>
      <c r="L46" s="87">
        <v>137</v>
      </c>
      <c r="M46" s="88">
        <v>285</v>
      </c>
    </row>
    <row r="47" spans="2:13" ht="27.75" customHeight="1" x14ac:dyDescent="0.15">
      <c r="B47" s="1170"/>
      <c r="C47" s="1171"/>
      <c r="D47" s="85"/>
      <c r="E47" s="1176" t="s">
        <v>31</v>
      </c>
      <c r="F47" s="1176"/>
      <c r="G47" s="1176"/>
      <c r="H47" s="1177"/>
      <c r="I47" s="86" t="s">
        <v>479</v>
      </c>
      <c r="J47" s="87" t="s">
        <v>479</v>
      </c>
      <c r="K47" s="87" t="s">
        <v>479</v>
      </c>
      <c r="L47" s="87" t="s">
        <v>479</v>
      </c>
      <c r="M47" s="88" t="s">
        <v>479</v>
      </c>
    </row>
    <row r="48" spans="2:13" ht="27.75" customHeight="1" x14ac:dyDescent="0.15">
      <c r="B48" s="1172"/>
      <c r="C48" s="1173"/>
      <c r="D48" s="85"/>
      <c r="E48" s="1176" t="s">
        <v>32</v>
      </c>
      <c r="F48" s="1176"/>
      <c r="G48" s="1176"/>
      <c r="H48" s="1177"/>
      <c r="I48" s="86" t="s">
        <v>479</v>
      </c>
      <c r="J48" s="87" t="s">
        <v>479</v>
      </c>
      <c r="K48" s="87" t="s">
        <v>479</v>
      </c>
      <c r="L48" s="87" t="s">
        <v>479</v>
      </c>
      <c r="M48" s="88" t="s">
        <v>479</v>
      </c>
    </row>
    <row r="49" spans="2:13" ht="27.75" customHeight="1" x14ac:dyDescent="0.15">
      <c r="B49" s="1178" t="s">
        <v>33</v>
      </c>
      <c r="C49" s="1179"/>
      <c r="D49" s="89"/>
      <c r="E49" s="1176" t="s">
        <v>34</v>
      </c>
      <c r="F49" s="1176"/>
      <c r="G49" s="1176"/>
      <c r="H49" s="1177"/>
      <c r="I49" s="86">
        <v>1473</v>
      </c>
      <c r="J49" s="87">
        <v>1712</v>
      </c>
      <c r="K49" s="87">
        <v>1852</v>
      </c>
      <c r="L49" s="87">
        <v>1729</v>
      </c>
      <c r="M49" s="88">
        <v>1740</v>
      </c>
    </row>
    <row r="50" spans="2:13" ht="27.75" customHeight="1" x14ac:dyDescent="0.15">
      <c r="B50" s="1170"/>
      <c r="C50" s="1171"/>
      <c r="D50" s="85"/>
      <c r="E50" s="1176" t="s">
        <v>35</v>
      </c>
      <c r="F50" s="1176"/>
      <c r="G50" s="1176"/>
      <c r="H50" s="1177"/>
      <c r="I50" s="86">
        <v>1466</v>
      </c>
      <c r="J50" s="87">
        <v>1184</v>
      </c>
      <c r="K50" s="87">
        <v>1141</v>
      </c>
      <c r="L50" s="87">
        <v>983</v>
      </c>
      <c r="M50" s="88">
        <v>872</v>
      </c>
    </row>
    <row r="51" spans="2:13" ht="27.75" customHeight="1" x14ac:dyDescent="0.15">
      <c r="B51" s="1172"/>
      <c r="C51" s="1173"/>
      <c r="D51" s="85"/>
      <c r="E51" s="1176" t="s">
        <v>36</v>
      </c>
      <c r="F51" s="1176"/>
      <c r="G51" s="1176"/>
      <c r="H51" s="1177"/>
      <c r="I51" s="86">
        <v>20848</v>
      </c>
      <c r="J51" s="87">
        <v>21521</v>
      </c>
      <c r="K51" s="87">
        <v>21442</v>
      </c>
      <c r="L51" s="87">
        <v>21358</v>
      </c>
      <c r="M51" s="88">
        <v>21533</v>
      </c>
    </row>
    <row r="52" spans="2:13" ht="27.75" customHeight="1" thickBot="1" x14ac:dyDescent="0.2">
      <c r="B52" s="1180" t="s">
        <v>21</v>
      </c>
      <c r="C52" s="1181"/>
      <c r="D52" s="90"/>
      <c r="E52" s="1182" t="s">
        <v>37</v>
      </c>
      <c r="F52" s="1182"/>
      <c r="G52" s="1182"/>
      <c r="H52" s="1183"/>
      <c r="I52" s="91">
        <v>10843</v>
      </c>
      <c r="J52" s="92">
        <v>13325</v>
      </c>
      <c r="K52" s="92">
        <v>13405</v>
      </c>
      <c r="L52" s="92">
        <v>13146</v>
      </c>
      <c r="M52" s="93">
        <v>12564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130492</v>
      </c>
      <c r="E3" s="116"/>
      <c r="F3" s="117">
        <v>79008</v>
      </c>
      <c r="G3" s="118"/>
      <c r="H3" s="119"/>
    </row>
    <row r="4" spans="1:8" x14ac:dyDescent="0.15">
      <c r="A4" s="120"/>
      <c r="B4" s="121"/>
      <c r="C4" s="122"/>
      <c r="D4" s="123">
        <v>48933</v>
      </c>
      <c r="E4" s="124"/>
      <c r="F4" s="125">
        <v>46014</v>
      </c>
      <c r="G4" s="126"/>
      <c r="H4" s="127"/>
    </row>
    <row r="5" spans="1:8" x14ac:dyDescent="0.15">
      <c r="A5" s="108" t="s">
        <v>513</v>
      </c>
      <c r="B5" s="113"/>
      <c r="C5" s="114"/>
      <c r="D5" s="115">
        <v>88419</v>
      </c>
      <c r="E5" s="116"/>
      <c r="F5" s="117">
        <v>86381</v>
      </c>
      <c r="G5" s="118"/>
      <c r="H5" s="119"/>
    </row>
    <row r="6" spans="1:8" x14ac:dyDescent="0.15">
      <c r="A6" s="120"/>
      <c r="B6" s="121"/>
      <c r="C6" s="122"/>
      <c r="D6" s="123">
        <v>38872</v>
      </c>
      <c r="E6" s="124"/>
      <c r="F6" s="125">
        <v>41242</v>
      </c>
      <c r="G6" s="126"/>
      <c r="H6" s="127"/>
    </row>
    <row r="7" spans="1:8" x14ac:dyDescent="0.15">
      <c r="A7" s="108" t="s">
        <v>514</v>
      </c>
      <c r="B7" s="113"/>
      <c r="C7" s="114"/>
      <c r="D7" s="115">
        <v>57576</v>
      </c>
      <c r="E7" s="116"/>
      <c r="F7" s="117">
        <v>67088</v>
      </c>
      <c r="G7" s="118"/>
      <c r="H7" s="119"/>
    </row>
    <row r="8" spans="1:8" x14ac:dyDescent="0.15">
      <c r="A8" s="120"/>
      <c r="B8" s="121"/>
      <c r="C8" s="122"/>
      <c r="D8" s="123">
        <v>27810</v>
      </c>
      <c r="E8" s="124"/>
      <c r="F8" s="125">
        <v>37146</v>
      </c>
      <c r="G8" s="126"/>
      <c r="H8" s="127"/>
    </row>
    <row r="9" spans="1:8" x14ac:dyDescent="0.15">
      <c r="A9" s="108" t="s">
        <v>515</v>
      </c>
      <c r="B9" s="113"/>
      <c r="C9" s="114"/>
      <c r="D9" s="115">
        <v>70485</v>
      </c>
      <c r="E9" s="116"/>
      <c r="F9" s="117">
        <v>70489</v>
      </c>
      <c r="G9" s="118"/>
      <c r="H9" s="119"/>
    </row>
    <row r="10" spans="1:8" x14ac:dyDescent="0.15">
      <c r="A10" s="120"/>
      <c r="B10" s="121"/>
      <c r="C10" s="122"/>
      <c r="D10" s="123">
        <v>20464</v>
      </c>
      <c r="E10" s="124"/>
      <c r="F10" s="125">
        <v>37817</v>
      </c>
      <c r="G10" s="126"/>
      <c r="H10" s="127"/>
    </row>
    <row r="11" spans="1:8" x14ac:dyDescent="0.15">
      <c r="A11" s="108" t="s">
        <v>516</v>
      </c>
      <c r="B11" s="113"/>
      <c r="C11" s="114"/>
      <c r="D11" s="115">
        <v>80746</v>
      </c>
      <c r="E11" s="116"/>
      <c r="F11" s="117">
        <v>84389</v>
      </c>
      <c r="G11" s="118"/>
      <c r="H11" s="119"/>
    </row>
    <row r="12" spans="1:8" x14ac:dyDescent="0.15">
      <c r="A12" s="120"/>
      <c r="B12" s="121"/>
      <c r="C12" s="128"/>
      <c r="D12" s="123">
        <v>35624</v>
      </c>
      <c r="E12" s="124"/>
      <c r="F12" s="125">
        <v>44339</v>
      </c>
      <c r="G12" s="126"/>
      <c r="H12" s="127"/>
    </row>
    <row r="13" spans="1:8" x14ac:dyDescent="0.15">
      <c r="A13" s="108"/>
      <c r="B13" s="113"/>
      <c r="C13" s="129"/>
      <c r="D13" s="130">
        <v>85544</v>
      </c>
      <c r="E13" s="131"/>
      <c r="F13" s="132">
        <v>77471</v>
      </c>
      <c r="G13" s="133"/>
      <c r="H13" s="119"/>
    </row>
    <row r="14" spans="1:8" x14ac:dyDescent="0.15">
      <c r="A14" s="120"/>
      <c r="B14" s="121"/>
      <c r="C14" s="122"/>
      <c r="D14" s="123">
        <v>34341</v>
      </c>
      <c r="E14" s="124"/>
      <c r="F14" s="125">
        <v>41312</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8.06</v>
      </c>
      <c r="C19" s="134">
        <f>ROUND(VALUE(SUBSTITUTE(実質収支比率等に係る経年分析!G$48,"▲","-")),2)</f>
        <v>8.6999999999999993</v>
      </c>
      <c r="D19" s="134">
        <f>ROUND(VALUE(SUBSTITUTE(実質収支比率等に係る経年分析!H$48,"▲","-")),2)</f>
        <v>7.9</v>
      </c>
      <c r="E19" s="134">
        <f>ROUND(VALUE(SUBSTITUTE(実質収支比率等に係る経年分析!I$48,"▲","-")),2)</f>
        <v>6.45</v>
      </c>
      <c r="F19" s="134">
        <f>ROUND(VALUE(SUBSTITUTE(実質収支比率等に係る経年分析!J$48,"▲","-")),2)</f>
        <v>7.09</v>
      </c>
    </row>
    <row r="20" spans="1:11" x14ac:dyDescent="0.15">
      <c r="A20" s="134" t="s">
        <v>42</v>
      </c>
      <c r="B20" s="134">
        <f>ROUND(VALUE(SUBSTITUTE(実質収支比率等に係る経年分析!F$47,"▲","-")),2)</f>
        <v>8.48</v>
      </c>
      <c r="C20" s="134">
        <f>ROUND(VALUE(SUBSTITUTE(実質収支比率等に係る経年分析!G$47,"▲","-")),2)</f>
        <v>10.58</v>
      </c>
      <c r="D20" s="134">
        <f>ROUND(VALUE(SUBSTITUTE(実質収支比率等に係る経年分析!H$47,"▲","-")),2)</f>
        <v>13.55</v>
      </c>
      <c r="E20" s="134">
        <f>ROUND(VALUE(SUBSTITUTE(実質収支比率等に係る経年分析!I$47,"▲","-")),2)</f>
        <v>12.28</v>
      </c>
      <c r="F20" s="134">
        <f>ROUND(VALUE(SUBSTITUTE(実質収支比率等に係る経年分析!J$47,"▲","-")),2)</f>
        <v>12.08</v>
      </c>
    </row>
    <row r="21" spans="1:11" x14ac:dyDescent="0.15">
      <c r="A21" s="134" t="s">
        <v>43</v>
      </c>
      <c r="B21" s="134">
        <f>IF(ISNUMBER(VALUE(SUBSTITUTE(実質収支比率等に係る経年分析!F$49,"▲","-"))),ROUND(VALUE(SUBSTITUTE(実質収支比率等に係る経年分析!F$49,"▲","-")),2),NA())</f>
        <v>-0.86</v>
      </c>
      <c r="C21" s="134">
        <f>IF(ISNUMBER(VALUE(SUBSTITUTE(実質収支比率等に係る経年分析!G$49,"▲","-"))),ROUND(VALUE(SUBSTITUTE(実質収支比率等に係る経年分析!G$49,"▲","-")),2),NA())</f>
        <v>3.38</v>
      </c>
      <c r="D21" s="134">
        <f>IF(ISNUMBER(VALUE(SUBSTITUTE(実質収支比率等に係る経年分析!H$49,"▲","-"))),ROUND(VALUE(SUBSTITUTE(実質収支比率等に係る経年分析!H$49,"▲","-")),2),NA())</f>
        <v>1.68</v>
      </c>
      <c r="E21" s="134">
        <f>IF(ISNUMBER(VALUE(SUBSTITUTE(実質収支比率等に係る経年分析!I$49,"▲","-"))),ROUND(VALUE(SUBSTITUTE(実質収支比率等に係る経年分析!I$49,"▲","-")),2),NA())</f>
        <v>-2.38</v>
      </c>
      <c r="F21" s="134">
        <f>IF(ISNUMBER(VALUE(SUBSTITUTE(実質収支比率等に係る経年分析!J$49,"▲","-"))),ROUND(VALUE(SUBSTITUTE(実質収支比率等に係る経年分析!J$49,"▲","-")),2),NA())</f>
        <v>0.75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鹿ノ俣発電所運営事業特別会計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2.4700000000000002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6.86</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1659</v>
      </c>
      <c r="E42" s="136"/>
      <c r="F42" s="136"/>
      <c r="G42" s="136">
        <f>'実質公債費比率（分子）の構造'!L$52</f>
        <v>1689</v>
      </c>
      <c r="H42" s="136"/>
      <c r="I42" s="136"/>
      <c r="J42" s="136">
        <f>'実質公債費比率（分子）の構造'!M$52</f>
        <v>1644</v>
      </c>
      <c r="K42" s="136"/>
      <c r="L42" s="136"/>
      <c r="M42" s="136">
        <f>'実質公債費比率（分子）の構造'!N$52</f>
        <v>1734</v>
      </c>
      <c r="N42" s="136"/>
      <c r="O42" s="136"/>
      <c r="P42" s="136">
        <f>'実質公債費比率（分子）の構造'!O$52</f>
        <v>1813</v>
      </c>
    </row>
    <row r="43" spans="1:16" x14ac:dyDescent="0.15">
      <c r="A43" s="136" t="s">
        <v>51</v>
      </c>
      <c r="B43" s="136">
        <f>'実質公債費比率（分子）の構造'!K$51</f>
        <v>0</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168</v>
      </c>
      <c r="C44" s="136"/>
      <c r="D44" s="136"/>
      <c r="E44" s="136">
        <f>'実質公債費比率（分子）の構造'!L$50</f>
        <v>115</v>
      </c>
      <c r="F44" s="136"/>
      <c r="G44" s="136"/>
      <c r="H44" s="136">
        <f>'実質公債費比率（分子）の構造'!M$50</f>
        <v>111</v>
      </c>
      <c r="I44" s="136"/>
      <c r="J44" s="136"/>
      <c r="K44" s="136">
        <f>'実質公債費比率（分子）の構造'!N$50</f>
        <v>98</v>
      </c>
      <c r="L44" s="136"/>
      <c r="M44" s="136"/>
      <c r="N44" s="136">
        <f>'実質公債費比率（分子）の構造'!O$50</f>
        <v>69</v>
      </c>
      <c r="O44" s="136"/>
      <c r="P44" s="136"/>
    </row>
    <row r="45" spans="1:16" x14ac:dyDescent="0.15">
      <c r="A45" s="136" t="s">
        <v>53</v>
      </c>
      <c r="B45" s="136">
        <f>'実質公債費比率（分子）の構造'!K$49</f>
        <v>242</v>
      </c>
      <c r="C45" s="136"/>
      <c r="D45" s="136"/>
      <c r="E45" s="136">
        <f>'実質公債費比率（分子）の構造'!L$49</f>
        <v>247</v>
      </c>
      <c r="F45" s="136"/>
      <c r="G45" s="136"/>
      <c r="H45" s="136">
        <f>'実質公債費比率（分子）の構造'!M$49</f>
        <v>226</v>
      </c>
      <c r="I45" s="136"/>
      <c r="J45" s="136"/>
      <c r="K45" s="136">
        <f>'実質公債費比率（分子）の構造'!N$49</f>
        <v>180</v>
      </c>
      <c r="L45" s="136"/>
      <c r="M45" s="136"/>
      <c r="N45" s="136">
        <f>'実質公債費比率（分子）の構造'!O$49</f>
        <v>47</v>
      </c>
      <c r="O45" s="136"/>
      <c r="P45" s="136"/>
    </row>
    <row r="46" spans="1:16" x14ac:dyDescent="0.15">
      <c r="A46" s="136" t="s">
        <v>54</v>
      </c>
      <c r="B46" s="136">
        <f>'実質公債費比率（分子）の構造'!K$48</f>
        <v>680</v>
      </c>
      <c r="C46" s="136"/>
      <c r="D46" s="136"/>
      <c r="E46" s="136">
        <f>'実質公債費比率（分子）の構造'!L$48</f>
        <v>709</v>
      </c>
      <c r="F46" s="136"/>
      <c r="G46" s="136"/>
      <c r="H46" s="136">
        <f>'実質公債費比率（分子）の構造'!M$48</f>
        <v>672</v>
      </c>
      <c r="I46" s="136"/>
      <c r="J46" s="136"/>
      <c r="K46" s="136">
        <f>'実質公債費比率（分子）の構造'!N$48</f>
        <v>738</v>
      </c>
      <c r="L46" s="136"/>
      <c r="M46" s="136"/>
      <c r="N46" s="136">
        <f>'実質公債費比率（分子）の構造'!O$48</f>
        <v>632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2079</v>
      </c>
      <c r="C49" s="136"/>
      <c r="D49" s="136"/>
      <c r="E49" s="136">
        <f>'実質公債費比率（分子）の構造'!L$45</f>
        <v>1938</v>
      </c>
      <c r="F49" s="136"/>
      <c r="G49" s="136"/>
      <c r="H49" s="136">
        <f>'実質公債費比率（分子）の構造'!M$45</f>
        <v>1949</v>
      </c>
      <c r="I49" s="136"/>
      <c r="J49" s="136"/>
      <c r="K49" s="136">
        <f>'実質公債費比率（分子）の構造'!N$45</f>
        <v>1959</v>
      </c>
      <c r="L49" s="136"/>
      <c r="M49" s="136"/>
      <c r="N49" s="136">
        <f>'実質公債費比率（分子）の構造'!O$45</f>
        <v>2086</v>
      </c>
      <c r="O49" s="136"/>
      <c r="P49" s="136"/>
    </row>
    <row r="50" spans="1:16" x14ac:dyDescent="0.15">
      <c r="A50" s="136" t="s">
        <v>58</v>
      </c>
      <c r="B50" s="136" t="e">
        <f>NA()</f>
        <v>#N/A</v>
      </c>
      <c r="C50" s="136">
        <f>IF(ISNUMBER('実質公債費比率（分子）の構造'!K$53),'実質公債費比率（分子）の構造'!K$53,NA())</f>
        <v>1510</v>
      </c>
      <c r="D50" s="136" t="e">
        <f>NA()</f>
        <v>#N/A</v>
      </c>
      <c r="E50" s="136" t="e">
        <f>NA()</f>
        <v>#N/A</v>
      </c>
      <c r="F50" s="136">
        <f>IF(ISNUMBER('実質公債費比率（分子）の構造'!L$53),'実質公債費比率（分子）の構造'!L$53,NA())</f>
        <v>1321</v>
      </c>
      <c r="G50" s="136" t="e">
        <f>NA()</f>
        <v>#N/A</v>
      </c>
      <c r="H50" s="136" t="e">
        <f>NA()</f>
        <v>#N/A</v>
      </c>
      <c r="I50" s="136">
        <f>IF(ISNUMBER('実質公債費比率（分子）の構造'!M$53),'実質公債費比率（分子）の構造'!M$53,NA())</f>
        <v>1314</v>
      </c>
      <c r="J50" s="136" t="e">
        <f>NA()</f>
        <v>#N/A</v>
      </c>
      <c r="K50" s="136" t="e">
        <f>NA()</f>
        <v>#N/A</v>
      </c>
      <c r="L50" s="136">
        <f>IF(ISNUMBER('実質公債費比率（分子）の構造'!N$53),'実質公債費比率（分子）の構造'!N$53,NA())</f>
        <v>1241</v>
      </c>
      <c r="M50" s="136" t="e">
        <f>NA()</f>
        <v>#N/A</v>
      </c>
      <c r="N50" s="136" t="e">
        <f>NA()</f>
        <v>#N/A</v>
      </c>
      <c r="O50" s="136">
        <f>IF(ISNUMBER('実質公債費比率（分子）の構造'!O$53),'実質公債費比率（分子）の構造'!O$53,NA())</f>
        <v>1021</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20848</v>
      </c>
      <c r="E56" s="135"/>
      <c r="F56" s="135"/>
      <c r="G56" s="135">
        <f>'将来負担比率（分子）の構造'!J$51</f>
        <v>21521</v>
      </c>
      <c r="H56" s="135"/>
      <c r="I56" s="135"/>
      <c r="J56" s="135">
        <f>'将来負担比率（分子）の構造'!K$51</f>
        <v>21442</v>
      </c>
      <c r="K56" s="135"/>
      <c r="L56" s="135"/>
      <c r="M56" s="135">
        <f>'将来負担比率（分子）の構造'!L$51</f>
        <v>21358</v>
      </c>
      <c r="N56" s="135"/>
      <c r="O56" s="135"/>
      <c r="P56" s="135">
        <f>'将来負担比率（分子）の構造'!M$51</f>
        <v>21533</v>
      </c>
    </row>
    <row r="57" spans="1:16" x14ac:dyDescent="0.15">
      <c r="A57" s="135" t="s">
        <v>35</v>
      </c>
      <c r="B57" s="135"/>
      <c r="C57" s="135"/>
      <c r="D57" s="135">
        <f>'将来負担比率（分子）の構造'!I$50</f>
        <v>1466</v>
      </c>
      <c r="E57" s="135"/>
      <c r="F57" s="135"/>
      <c r="G57" s="135">
        <f>'将来負担比率（分子）の構造'!J$50</f>
        <v>1184</v>
      </c>
      <c r="H57" s="135"/>
      <c r="I57" s="135"/>
      <c r="J57" s="135">
        <f>'将来負担比率（分子）の構造'!K$50</f>
        <v>1141</v>
      </c>
      <c r="K57" s="135"/>
      <c r="L57" s="135"/>
      <c r="M57" s="135">
        <f>'将来負担比率（分子）の構造'!L$50</f>
        <v>983</v>
      </c>
      <c r="N57" s="135"/>
      <c r="O57" s="135"/>
      <c r="P57" s="135">
        <f>'将来負担比率（分子）の構造'!M$50</f>
        <v>872</v>
      </c>
    </row>
    <row r="58" spans="1:16" x14ac:dyDescent="0.15">
      <c r="A58" s="135" t="s">
        <v>34</v>
      </c>
      <c r="B58" s="135"/>
      <c r="C58" s="135"/>
      <c r="D58" s="135">
        <f>'将来負担比率（分子）の構造'!I$49</f>
        <v>1473</v>
      </c>
      <c r="E58" s="135"/>
      <c r="F58" s="135"/>
      <c r="G58" s="135">
        <f>'将来負担比率（分子）の構造'!J$49</f>
        <v>1712</v>
      </c>
      <c r="H58" s="135"/>
      <c r="I58" s="135"/>
      <c r="J58" s="135">
        <f>'将来負担比率（分子）の構造'!K$49</f>
        <v>1852</v>
      </c>
      <c r="K58" s="135"/>
      <c r="L58" s="135"/>
      <c r="M58" s="135">
        <f>'将来負担比率（分子）の構造'!L$49</f>
        <v>1729</v>
      </c>
      <c r="N58" s="135"/>
      <c r="O58" s="135"/>
      <c r="P58" s="135">
        <f>'将来負担比率（分子）の構造'!M$49</f>
        <v>1740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87</v>
      </c>
      <c r="C61" s="135"/>
      <c r="D61" s="135"/>
      <c r="E61" s="135">
        <f>'将来負担比率（分子）の構造'!J$46</f>
        <v>95</v>
      </c>
      <c r="F61" s="135"/>
      <c r="G61" s="135"/>
      <c r="H61" s="135">
        <f>'将来負担比率（分子）の構造'!K$46</f>
        <v>82</v>
      </c>
      <c r="I61" s="135"/>
      <c r="J61" s="135"/>
      <c r="K61" s="135">
        <f>'将来負担比率（分子）の構造'!L$46</f>
        <v>137</v>
      </c>
      <c r="L61" s="135"/>
      <c r="M61" s="135"/>
      <c r="N61" s="135">
        <f>'将来負担比率（分子）の構造'!M$46</f>
        <v>285</v>
      </c>
      <c r="O61" s="135"/>
      <c r="P61" s="135"/>
    </row>
    <row r="62" spans="1:16" x14ac:dyDescent="0.15">
      <c r="A62" s="135" t="s">
        <v>29</v>
      </c>
      <c r="B62" s="135">
        <f>'将来負担比率（分子）の構造'!I$45</f>
        <v>2455</v>
      </c>
      <c r="C62" s="135"/>
      <c r="D62" s="135"/>
      <c r="E62" s="135">
        <f>'将来負担比率（分子）の構造'!J$45</f>
        <v>3818</v>
      </c>
      <c r="F62" s="135"/>
      <c r="G62" s="135"/>
      <c r="H62" s="135">
        <f>'将来負担比率（分子）の構造'!K$45</f>
        <v>3850</v>
      </c>
      <c r="I62" s="135"/>
      <c r="J62" s="135"/>
      <c r="K62" s="135">
        <f>'将来負担比率（分子）の構造'!L$45</f>
        <v>3746</v>
      </c>
      <c r="L62" s="135"/>
      <c r="M62" s="135"/>
      <c r="N62" s="135">
        <f>'将来負担比率（分子）の構造'!M$45</f>
        <v>3755</v>
      </c>
      <c r="O62" s="135"/>
      <c r="P62" s="135"/>
    </row>
    <row r="63" spans="1:16" x14ac:dyDescent="0.15">
      <c r="A63" s="135" t="s">
        <v>28</v>
      </c>
      <c r="B63" s="135">
        <f>'将来負担比率（分子）の構造'!I$44</f>
        <v>1000</v>
      </c>
      <c r="C63" s="135"/>
      <c r="D63" s="135"/>
      <c r="E63" s="135">
        <f>'将来負担比率（分子）の構造'!J$44</f>
        <v>804</v>
      </c>
      <c r="F63" s="135"/>
      <c r="G63" s="135"/>
      <c r="H63" s="135">
        <f>'将来負担比率（分子）の構造'!K$44</f>
        <v>605</v>
      </c>
      <c r="I63" s="135"/>
      <c r="J63" s="135"/>
      <c r="K63" s="135">
        <f>'将来負担比率（分子）の構造'!L$44</f>
        <v>480</v>
      </c>
      <c r="L63" s="135"/>
      <c r="M63" s="135"/>
      <c r="N63" s="135">
        <f>'将来負担比率（分子）の構造'!M$44</f>
        <v>463</v>
      </c>
      <c r="O63" s="135"/>
      <c r="P63" s="135"/>
    </row>
    <row r="64" spans="1:16" x14ac:dyDescent="0.15">
      <c r="A64" s="135" t="s">
        <v>27</v>
      </c>
      <c r="B64" s="135">
        <f>'将来負担比率（分子）の構造'!I$43</f>
        <v>12244</v>
      </c>
      <c r="C64" s="135"/>
      <c r="D64" s="135"/>
      <c r="E64" s="135">
        <f>'将来負担比率（分子）の構造'!J$43</f>
        <v>13355</v>
      </c>
      <c r="F64" s="135"/>
      <c r="G64" s="135"/>
      <c r="H64" s="135">
        <f>'将来負担比率（分子）の構造'!K$43</f>
        <v>14027</v>
      </c>
      <c r="I64" s="135"/>
      <c r="J64" s="135"/>
      <c r="K64" s="135">
        <f>'将来負担比率（分子）の構造'!L$43</f>
        <v>13880</v>
      </c>
      <c r="L64" s="135"/>
      <c r="M64" s="135"/>
      <c r="N64" s="135">
        <f>'将来負担比率（分子）の構造'!M$43</f>
        <v>13072</v>
      </c>
      <c r="O64" s="135"/>
      <c r="P64" s="135"/>
    </row>
    <row r="65" spans="1:16" x14ac:dyDescent="0.15">
      <c r="A65" s="135" t="s">
        <v>26</v>
      </c>
      <c r="B65" s="135">
        <f>'将来負担比率（分子）の構造'!I$42</f>
        <v>621</v>
      </c>
      <c r="C65" s="135"/>
      <c r="D65" s="135"/>
      <c r="E65" s="135">
        <f>'将来負担比率（分子）の構造'!J$42</f>
        <v>516</v>
      </c>
      <c r="F65" s="135"/>
      <c r="G65" s="135"/>
      <c r="H65" s="135">
        <f>'将来負担比率（分子）の構造'!K$42</f>
        <v>418</v>
      </c>
      <c r="I65" s="135"/>
      <c r="J65" s="135"/>
      <c r="K65" s="135">
        <f>'将来負担比率（分子）の構造'!L$42</f>
        <v>321</v>
      </c>
      <c r="L65" s="135"/>
      <c r="M65" s="135"/>
      <c r="N65" s="135">
        <f>'将来負担比率（分子）の構造'!M$42</f>
        <v>250</v>
      </c>
      <c r="O65" s="135"/>
      <c r="P65" s="135"/>
    </row>
    <row r="66" spans="1:16" x14ac:dyDescent="0.15">
      <c r="A66" s="135" t="s">
        <v>25</v>
      </c>
      <c r="B66" s="135">
        <f>'将来負担比率（分子）の構造'!I$41</f>
        <v>18222</v>
      </c>
      <c r="C66" s="135"/>
      <c r="D66" s="135"/>
      <c r="E66" s="135">
        <f>'将来負担比率（分子）の構造'!J$41</f>
        <v>19152</v>
      </c>
      <c r="F66" s="135"/>
      <c r="G66" s="135"/>
      <c r="H66" s="135">
        <f>'将来負担比率（分子）の構造'!K$41</f>
        <v>18857</v>
      </c>
      <c r="I66" s="135"/>
      <c r="J66" s="135"/>
      <c r="K66" s="135">
        <f>'将来負担比率（分子）の構造'!L$41</f>
        <v>18651</v>
      </c>
      <c r="L66" s="135"/>
      <c r="M66" s="135"/>
      <c r="N66" s="135">
        <f>'将来負担比率（分子）の構造'!M$41</f>
        <v>18885</v>
      </c>
      <c r="O66" s="135"/>
      <c r="P66" s="135"/>
    </row>
    <row r="67" spans="1:16" x14ac:dyDescent="0.15">
      <c r="A67" s="135" t="s">
        <v>62</v>
      </c>
      <c r="B67" s="135" t="e">
        <f>NA()</f>
        <v>#N/A</v>
      </c>
      <c r="C67" s="135">
        <f>IF(ISNUMBER('将来負担比率（分子）の構造'!I$52), IF('将来負担比率（分子）の構造'!I$52 &lt; 0, 0, '将来負担比率（分子）の構造'!I$52), NA())</f>
        <v>10843</v>
      </c>
      <c r="D67" s="135" t="e">
        <f>NA()</f>
        <v>#N/A</v>
      </c>
      <c r="E67" s="135" t="e">
        <f>NA()</f>
        <v>#N/A</v>
      </c>
      <c r="F67" s="135">
        <f>IF(ISNUMBER('将来負担比率（分子）の構造'!J$52), IF('将来負担比率（分子）の構造'!J$52 &lt; 0, 0, '将来負担比率（分子）の構造'!J$52), NA())</f>
        <v>13325</v>
      </c>
      <c r="G67" s="135" t="e">
        <f>NA()</f>
        <v>#N/A</v>
      </c>
      <c r="H67" s="135" t="e">
        <f>NA()</f>
        <v>#N/A</v>
      </c>
      <c r="I67" s="135">
        <f>IF(ISNUMBER('将来負担比率（分子）の構造'!K$52), IF('将来負担比率（分子）の構造'!K$52 &lt; 0, 0, '将来負担比率（分子）の構造'!K$52), NA())</f>
        <v>13405</v>
      </c>
      <c r="J67" s="135" t="e">
        <f>NA()</f>
        <v>#N/A</v>
      </c>
      <c r="K67" s="135" t="e">
        <f>NA()</f>
        <v>#N/A</v>
      </c>
      <c r="L67" s="135">
        <f>IF(ISNUMBER('将来負担比率（分子）の構造'!L$52), IF('将来負担比率（分子）の構造'!L$52 &lt; 0, 0, '将来負担比率（分子）の構造'!L$52), NA())</f>
        <v>13146</v>
      </c>
      <c r="M67" s="135" t="e">
        <f>NA()</f>
        <v>#N/A</v>
      </c>
      <c r="N67" s="135" t="e">
        <f>NA()</f>
        <v>#N/A</v>
      </c>
      <c r="O67" s="135">
        <f>IF(ISNUMBER('将来負担比率（分子）の構造'!M$52), IF('将来負担比率（分子）の構造'!M$52 &lt; 0, 0, '将来負担比率（分子）の構造'!M$52), NA())</f>
        <v>12564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topLeftCell="AQ1" workbookViewId="0">
      <selection activeCell="AO37" sqref="AO37:BF3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71" t="s">
        <v>192</v>
      </c>
      <c r="DI1" s="572"/>
      <c r="DJ1" s="572"/>
      <c r="DK1" s="572"/>
      <c r="DL1" s="572"/>
      <c r="DM1" s="572"/>
      <c r="DN1" s="573"/>
      <c r="DP1" s="571" t="s">
        <v>193</v>
      </c>
      <c r="DQ1" s="572"/>
      <c r="DR1" s="572"/>
      <c r="DS1" s="572"/>
      <c r="DT1" s="572"/>
      <c r="DU1" s="572"/>
      <c r="DV1" s="572"/>
      <c r="DW1" s="572"/>
      <c r="DX1" s="572"/>
      <c r="DY1" s="572"/>
      <c r="DZ1" s="572"/>
      <c r="EA1" s="572"/>
      <c r="EB1" s="572"/>
      <c r="EC1" s="57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4" t="s">
        <v>195</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196</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68" t="s">
        <v>197</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74" t="s">
        <v>1</v>
      </c>
      <c r="C4" s="575"/>
      <c r="D4" s="575"/>
      <c r="E4" s="575"/>
      <c r="F4" s="575"/>
      <c r="G4" s="575"/>
      <c r="H4" s="575"/>
      <c r="I4" s="575"/>
      <c r="J4" s="575"/>
      <c r="K4" s="575"/>
      <c r="L4" s="575"/>
      <c r="M4" s="575"/>
      <c r="N4" s="575"/>
      <c r="O4" s="575"/>
      <c r="P4" s="575"/>
      <c r="Q4" s="576"/>
      <c r="R4" s="574" t="s">
        <v>198</v>
      </c>
      <c r="S4" s="575"/>
      <c r="T4" s="575"/>
      <c r="U4" s="575"/>
      <c r="V4" s="575"/>
      <c r="W4" s="575"/>
      <c r="X4" s="575"/>
      <c r="Y4" s="576"/>
      <c r="Z4" s="574" t="s">
        <v>199</v>
      </c>
      <c r="AA4" s="575"/>
      <c r="AB4" s="575"/>
      <c r="AC4" s="576"/>
      <c r="AD4" s="574" t="s">
        <v>200</v>
      </c>
      <c r="AE4" s="575"/>
      <c r="AF4" s="575"/>
      <c r="AG4" s="575"/>
      <c r="AH4" s="575"/>
      <c r="AI4" s="575"/>
      <c r="AJ4" s="575"/>
      <c r="AK4" s="576"/>
      <c r="AL4" s="574" t="s">
        <v>199</v>
      </c>
      <c r="AM4" s="575"/>
      <c r="AN4" s="575"/>
      <c r="AO4" s="576"/>
      <c r="AP4" s="567" t="s">
        <v>201</v>
      </c>
      <c r="AQ4" s="567"/>
      <c r="AR4" s="567"/>
      <c r="AS4" s="567"/>
      <c r="AT4" s="567"/>
      <c r="AU4" s="567"/>
      <c r="AV4" s="567"/>
      <c r="AW4" s="567"/>
      <c r="AX4" s="567"/>
      <c r="AY4" s="567"/>
      <c r="AZ4" s="567"/>
      <c r="BA4" s="567"/>
      <c r="BB4" s="567"/>
      <c r="BC4" s="567"/>
      <c r="BD4" s="567"/>
      <c r="BE4" s="567"/>
      <c r="BF4" s="567"/>
      <c r="BG4" s="567" t="s">
        <v>202</v>
      </c>
      <c r="BH4" s="567"/>
      <c r="BI4" s="567"/>
      <c r="BJ4" s="567"/>
      <c r="BK4" s="567"/>
      <c r="BL4" s="567"/>
      <c r="BM4" s="567"/>
      <c r="BN4" s="567"/>
      <c r="BO4" s="567" t="s">
        <v>199</v>
      </c>
      <c r="BP4" s="567"/>
      <c r="BQ4" s="567"/>
      <c r="BR4" s="567"/>
      <c r="BS4" s="567" t="s">
        <v>203</v>
      </c>
      <c r="BT4" s="567"/>
      <c r="BU4" s="567"/>
      <c r="BV4" s="567"/>
      <c r="BW4" s="567"/>
      <c r="BX4" s="567"/>
      <c r="BY4" s="567"/>
      <c r="BZ4" s="567"/>
      <c r="CA4" s="567"/>
      <c r="CB4" s="567"/>
      <c r="CD4" s="568" t="s">
        <v>204</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181" customFormat="1" ht="11.25" customHeight="1" x14ac:dyDescent="0.15">
      <c r="B5" s="591" t="s">
        <v>205</v>
      </c>
      <c r="C5" s="592"/>
      <c r="D5" s="592"/>
      <c r="E5" s="592"/>
      <c r="F5" s="592"/>
      <c r="G5" s="592"/>
      <c r="H5" s="592"/>
      <c r="I5" s="592"/>
      <c r="J5" s="592"/>
      <c r="K5" s="592"/>
      <c r="L5" s="592"/>
      <c r="M5" s="592"/>
      <c r="N5" s="592"/>
      <c r="O5" s="592"/>
      <c r="P5" s="592"/>
      <c r="Q5" s="593"/>
      <c r="R5" s="594">
        <v>3678835</v>
      </c>
      <c r="S5" s="595"/>
      <c r="T5" s="595"/>
      <c r="U5" s="595"/>
      <c r="V5" s="595"/>
      <c r="W5" s="595"/>
      <c r="X5" s="595"/>
      <c r="Y5" s="596"/>
      <c r="Z5" s="597">
        <v>22.6</v>
      </c>
      <c r="AA5" s="597"/>
      <c r="AB5" s="597"/>
      <c r="AC5" s="597"/>
      <c r="AD5" s="598">
        <v>3678835</v>
      </c>
      <c r="AE5" s="598"/>
      <c r="AF5" s="598"/>
      <c r="AG5" s="598"/>
      <c r="AH5" s="598"/>
      <c r="AI5" s="598"/>
      <c r="AJ5" s="598"/>
      <c r="AK5" s="598"/>
      <c r="AL5" s="599">
        <v>41.3</v>
      </c>
      <c r="AM5" s="600"/>
      <c r="AN5" s="600"/>
      <c r="AO5" s="601"/>
      <c r="AP5" s="591" t="s">
        <v>206</v>
      </c>
      <c r="AQ5" s="592"/>
      <c r="AR5" s="592"/>
      <c r="AS5" s="592"/>
      <c r="AT5" s="592"/>
      <c r="AU5" s="592"/>
      <c r="AV5" s="592"/>
      <c r="AW5" s="592"/>
      <c r="AX5" s="592"/>
      <c r="AY5" s="592"/>
      <c r="AZ5" s="592"/>
      <c r="BA5" s="592"/>
      <c r="BB5" s="592"/>
      <c r="BC5" s="592"/>
      <c r="BD5" s="592"/>
      <c r="BE5" s="592"/>
      <c r="BF5" s="593"/>
      <c r="BG5" s="586">
        <v>3670242</v>
      </c>
      <c r="BH5" s="580"/>
      <c r="BI5" s="580"/>
      <c r="BJ5" s="580"/>
      <c r="BK5" s="580"/>
      <c r="BL5" s="580"/>
      <c r="BM5" s="580"/>
      <c r="BN5" s="587"/>
      <c r="BO5" s="582">
        <v>99.8</v>
      </c>
      <c r="BP5" s="582"/>
      <c r="BQ5" s="582"/>
      <c r="BR5" s="582"/>
      <c r="BS5" s="577">
        <v>45891</v>
      </c>
      <c r="BT5" s="577"/>
      <c r="BU5" s="577"/>
      <c r="BV5" s="577"/>
      <c r="BW5" s="577"/>
      <c r="BX5" s="577"/>
      <c r="BY5" s="577"/>
      <c r="BZ5" s="577"/>
      <c r="CA5" s="577"/>
      <c r="CB5" s="578"/>
      <c r="CD5" s="568" t="s">
        <v>201</v>
      </c>
      <c r="CE5" s="569"/>
      <c r="CF5" s="569"/>
      <c r="CG5" s="569"/>
      <c r="CH5" s="569"/>
      <c r="CI5" s="569"/>
      <c r="CJ5" s="569"/>
      <c r="CK5" s="569"/>
      <c r="CL5" s="569"/>
      <c r="CM5" s="569"/>
      <c r="CN5" s="569"/>
      <c r="CO5" s="569"/>
      <c r="CP5" s="569"/>
      <c r="CQ5" s="570"/>
      <c r="CR5" s="568" t="s">
        <v>207</v>
      </c>
      <c r="CS5" s="569"/>
      <c r="CT5" s="569"/>
      <c r="CU5" s="569"/>
      <c r="CV5" s="569"/>
      <c r="CW5" s="569"/>
      <c r="CX5" s="569"/>
      <c r="CY5" s="570"/>
      <c r="CZ5" s="568" t="s">
        <v>199</v>
      </c>
      <c r="DA5" s="569"/>
      <c r="DB5" s="569"/>
      <c r="DC5" s="570"/>
      <c r="DD5" s="568" t="s">
        <v>208</v>
      </c>
      <c r="DE5" s="569"/>
      <c r="DF5" s="569"/>
      <c r="DG5" s="569"/>
      <c r="DH5" s="569"/>
      <c r="DI5" s="569"/>
      <c r="DJ5" s="569"/>
      <c r="DK5" s="569"/>
      <c r="DL5" s="569"/>
      <c r="DM5" s="569"/>
      <c r="DN5" s="569"/>
      <c r="DO5" s="569"/>
      <c r="DP5" s="570"/>
      <c r="DQ5" s="568" t="s">
        <v>209</v>
      </c>
      <c r="DR5" s="569"/>
      <c r="DS5" s="569"/>
      <c r="DT5" s="569"/>
      <c r="DU5" s="569"/>
      <c r="DV5" s="569"/>
      <c r="DW5" s="569"/>
      <c r="DX5" s="569"/>
      <c r="DY5" s="569"/>
      <c r="DZ5" s="569"/>
      <c r="EA5" s="569"/>
      <c r="EB5" s="569"/>
      <c r="EC5" s="570"/>
    </row>
    <row r="6" spans="2:143" ht="11.25" customHeight="1" x14ac:dyDescent="0.15">
      <c r="B6" s="583" t="s">
        <v>210</v>
      </c>
      <c r="C6" s="584"/>
      <c r="D6" s="584"/>
      <c r="E6" s="584"/>
      <c r="F6" s="584"/>
      <c r="G6" s="584"/>
      <c r="H6" s="584"/>
      <c r="I6" s="584"/>
      <c r="J6" s="584"/>
      <c r="K6" s="584"/>
      <c r="L6" s="584"/>
      <c r="M6" s="584"/>
      <c r="N6" s="584"/>
      <c r="O6" s="584"/>
      <c r="P6" s="584"/>
      <c r="Q6" s="585"/>
      <c r="R6" s="586">
        <v>141968</v>
      </c>
      <c r="S6" s="580"/>
      <c r="T6" s="580"/>
      <c r="U6" s="580"/>
      <c r="V6" s="580"/>
      <c r="W6" s="580"/>
      <c r="X6" s="580"/>
      <c r="Y6" s="587"/>
      <c r="Z6" s="582">
        <v>0.9</v>
      </c>
      <c r="AA6" s="582"/>
      <c r="AB6" s="582"/>
      <c r="AC6" s="582"/>
      <c r="AD6" s="577">
        <v>141968</v>
      </c>
      <c r="AE6" s="577"/>
      <c r="AF6" s="577"/>
      <c r="AG6" s="577"/>
      <c r="AH6" s="577"/>
      <c r="AI6" s="577"/>
      <c r="AJ6" s="577"/>
      <c r="AK6" s="577"/>
      <c r="AL6" s="588">
        <v>1.6</v>
      </c>
      <c r="AM6" s="589"/>
      <c r="AN6" s="589"/>
      <c r="AO6" s="590"/>
      <c r="AP6" s="583" t="s">
        <v>211</v>
      </c>
      <c r="AQ6" s="584"/>
      <c r="AR6" s="584"/>
      <c r="AS6" s="584"/>
      <c r="AT6" s="584"/>
      <c r="AU6" s="584"/>
      <c r="AV6" s="584"/>
      <c r="AW6" s="584"/>
      <c r="AX6" s="584"/>
      <c r="AY6" s="584"/>
      <c r="AZ6" s="584"/>
      <c r="BA6" s="584"/>
      <c r="BB6" s="584"/>
      <c r="BC6" s="584"/>
      <c r="BD6" s="584"/>
      <c r="BE6" s="584"/>
      <c r="BF6" s="585"/>
      <c r="BG6" s="586">
        <v>3670242</v>
      </c>
      <c r="BH6" s="580"/>
      <c r="BI6" s="580"/>
      <c r="BJ6" s="580"/>
      <c r="BK6" s="580"/>
      <c r="BL6" s="580"/>
      <c r="BM6" s="580"/>
      <c r="BN6" s="587"/>
      <c r="BO6" s="582">
        <v>99.8</v>
      </c>
      <c r="BP6" s="582"/>
      <c r="BQ6" s="582"/>
      <c r="BR6" s="582"/>
      <c r="BS6" s="577">
        <v>45891</v>
      </c>
      <c r="BT6" s="577"/>
      <c r="BU6" s="577"/>
      <c r="BV6" s="577"/>
      <c r="BW6" s="577"/>
      <c r="BX6" s="577"/>
      <c r="BY6" s="577"/>
      <c r="BZ6" s="577"/>
      <c r="CA6" s="577"/>
      <c r="CB6" s="578"/>
      <c r="CD6" s="602" t="s">
        <v>212</v>
      </c>
      <c r="CE6" s="603"/>
      <c r="CF6" s="603"/>
      <c r="CG6" s="603"/>
      <c r="CH6" s="603"/>
      <c r="CI6" s="603"/>
      <c r="CJ6" s="603"/>
      <c r="CK6" s="603"/>
      <c r="CL6" s="603"/>
      <c r="CM6" s="603"/>
      <c r="CN6" s="603"/>
      <c r="CO6" s="603"/>
      <c r="CP6" s="603"/>
      <c r="CQ6" s="604"/>
      <c r="CR6" s="586">
        <v>141592</v>
      </c>
      <c r="CS6" s="580"/>
      <c r="CT6" s="580"/>
      <c r="CU6" s="580"/>
      <c r="CV6" s="580"/>
      <c r="CW6" s="580"/>
      <c r="CX6" s="580"/>
      <c r="CY6" s="587"/>
      <c r="CZ6" s="582">
        <v>0.9</v>
      </c>
      <c r="DA6" s="582"/>
      <c r="DB6" s="582"/>
      <c r="DC6" s="582"/>
      <c r="DD6" s="579" t="s">
        <v>213</v>
      </c>
      <c r="DE6" s="580"/>
      <c r="DF6" s="580"/>
      <c r="DG6" s="580"/>
      <c r="DH6" s="580"/>
      <c r="DI6" s="580"/>
      <c r="DJ6" s="580"/>
      <c r="DK6" s="580"/>
      <c r="DL6" s="580"/>
      <c r="DM6" s="580"/>
      <c r="DN6" s="580"/>
      <c r="DO6" s="580"/>
      <c r="DP6" s="587"/>
      <c r="DQ6" s="579">
        <v>141592</v>
      </c>
      <c r="DR6" s="580"/>
      <c r="DS6" s="580"/>
      <c r="DT6" s="580"/>
      <c r="DU6" s="580"/>
      <c r="DV6" s="580"/>
      <c r="DW6" s="580"/>
      <c r="DX6" s="580"/>
      <c r="DY6" s="580"/>
      <c r="DZ6" s="580"/>
      <c r="EA6" s="580"/>
      <c r="EB6" s="580"/>
      <c r="EC6" s="581"/>
    </row>
    <row r="7" spans="2:143" ht="11.25" customHeight="1" x14ac:dyDescent="0.15">
      <c r="B7" s="583" t="s">
        <v>214</v>
      </c>
      <c r="C7" s="584"/>
      <c r="D7" s="584"/>
      <c r="E7" s="584"/>
      <c r="F7" s="584"/>
      <c r="G7" s="584"/>
      <c r="H7" s="584"/>
      <c r="I7" s="584"/>
      <c r="J7" s="584"/>
      <c r="K7" s="584"/>
      <c r="L7" s="584"/>
      <c r="M7" s="584"/>
      <c r="N7" s="584"/>
      <c r="O7" s="584"/>
      <c r="P7" s="584"/>
      <c r="Q7" s="585"/>
      <c r="R7" s="586">
        <v>6600</v>
      </c>
      <c r="S7" s="580"/>
      <c r="T7" s="580"/>
      <c r="U7" s="580"/>
      <c r="V7" s="580"/>
      <c r="W7" s="580"/>
      <c r="X7" s="580"/>
      <c r="Y7" s="587"/>
      <c r="Z7" s="582">
        <v>0</v>
      </c>
      <c r="AA7" s="582"/>
      <c r="AB7" s="582"/>
      <c r="AC7" s="582"/>
      <c r="AD7" s="577">
        <v>6600</v>
      </c>
      <c r="AE7" s="577"/>
      <c r="AF7" s="577"/>
      <c r="AG7" s="577"/>
      <c r="AH7" s="577"/>
      <c r="AI7" s="577"/>
      <c r="AJ7" s="577"/>
      <c r="AK7" s="577"/>
      <c r="AL7" s="588">
        <v>0.1</v>
      </c>
      <c r="AM7" s="589"/>
      <c r="AN7" s="589"/>
      <c r="AO7" s="590"/>
      <c r="AP7" s="583" t="s">
        <v>215</v>
      </c>
      <c r="AQ7" s="584"/>
      <c r="AR7" s="584"/>
      <c r="AS7" s="584"/>
      <c r="AT7" s="584"/>
      <c r="AU7" s="584"/>
      <c r="AV7" s="584"/>
      <c r="AW7" s="584"/>
      <c r="AX7" s="584"/>
      <c r="AY7" s="584"/>
      <c r="AZ7" s="584"/>
      <c r="BA7" s="584"/>
      <c r="BB7" s="584"/>
      <c r="BC7" s="584"/>
      <c r="BD7" s="584"/>
      <c r="BE7" s="584"/>
      <c r="BF7" s="585"/>
      <c r="BG7" s="586">
        <v>1463026</v>
      </c>
      <c r="BH7" s="580"/>
      <c r="BI7" s="580"/>
      <c r="BJ7" s="580"/>
      <c r="BK7" s="580"/>
      <c r="BL7" s="580"/>
      <c r="BM7" s="580"/>
      <c r="BN7" s="587"/>
      <c r="BO7" s="582">
        <v>39.799999999999997</v>
      </c>
      <c r="BP7" s="582"/>
      <c r="BQ7" s="582"/>
      <c r="BR7" s="582"/>
      <c r="BS7" s="577">
        <v>45891</v>
      </c>
      <c r="BT7" s="577"/>
      <c r="BU7" s="577"/>
      <c r="BV7" s="577"/>
      <c r="BW7" s="577"/>
      <c r="BX7" s="577"/>
      <c r="BY7" s="577"/>
      <c r="BZ7" s="577"/>
      <c r="CA7" s="577"/>
      <c r="CB7" s="578"/>
      <c r="CD7" s="605" t="s">
        <v>216</v>
      </c>
      <c r="CE7" s="606"/>
      <c r="CF7" s="606"/>
      <c r="CG7" s="606"/>
      <c r="CH7" s="606"/>
      <c r="CI7" s="606"/>
      <c r="CJ7" s="606"/>
      <c r="CK7" s="606"/>
      <c r="CL7" s="606"/>
      <c r="CM7" s="606"/>
      <c r="CN7" s="606"/>
      <c r="CO7" s="606"/>
      <c r="CP7" s="606"/>
      <c r="CQ7" s="607"/>
      <c r="CR7" s="586">
        <v>1808256</v>
      </c>
      <c r="CS7" s="580"/>
      <c r="CT7" s="580"/>
      <c r="CU7" s="580"/>
      <c r="CV7" s="580"/>
      <c r="CW7" s="580"/>
      <c r="CX7" s="580"/>
      <c r="CY7" s="587"/>
      <c r="CZ7" s="582">
        <v>11.6</v>
      </c>
      <c r="DA7" s="582"/>
      <c r="DB7" s="582"/>
      <c r="DC7" s="582"/>
      <c r="DD7" s="579">
        <v>395606</v>
      </c>
      <c r="DE7" s="580"/>
      <c r="DF7" s="580"/>
      <c r="DG7" s="580"/>
      <c r="DH7" s="580"/>
      <c r="DI7" s="580"/>
      <c r="DJ7" s="580"/>
      <c r="DK7" s="580"/>
      <c r="DL7" s="580"/>
      <c r="DM7" s="580"/>
      <c r="DN7" s="580"/>
      <c r="DO7" s="580"/>
      <c r="DP7" s="587"/>
      <c r="DQ7" s="579">
        <v>1347025</v>
      </c>
      <c r="DR7" s="580"/>
      <c r="DS7" s="580"/>
      <c r="DT7" s="580"/>
      <c r="DU7" s="580"/>
      <c r="DV7" s="580"/>
      <c r="DW7" s="580"/>
      <c r="DX7" s="580"/>
      <c r="DY7" s="580"/>
      <c r="DZ7" s="580"/>
      <c r="EA7" s="580"/>
      <c r="EB7" s="580"/>
      <c r="EC7" s="581"/>
    </row>
    <row r="8" spans="2:143" ht="11.25" customHeight="1" x14ac:dyDescent="0.15">
      <c r="B8" s="583" t="s">
        <v>217</v>
      </c>
      <c r="C8" s="584"/>
      <c r="D8" s="584"/>
      <c r="E8" s="584"/>
      <c r="F8" s="584"/>
      <c r="G8" s="584"/>
      <c r="H8" s="584"/>
      <c r="I8" s="584"/>
      <c r="J8" s="584"/>
      <c r="K8" s="584"/>
      <c r="L8" s="584"/>
      <c r="M8" s="584"/>
      <c r="N8" s="584"/>
      <c r="O8" s="584"/>
      <c r="P8" s="584"/>
      <c r="Q8" s="585"/>
      <c r="R8" s="586">
        <v>10095</v>
      </c>
      <c r="S8" s="580"/>
      <c r="T8" s="580"/>
      <c r="U8" s="580"/>
      <c r="V8" s="580"/>
      <c r="W8" s="580"/>
      <c r="X8" s="580"/>
      <c r="Y8" s="587"/>
      <c r="Z8" s="582">
        <v>0.1</v>
      </c>
      <c r="AA8" s="582"/>
      <c r="AB8" s="582"/>
      <c r="AC8" s="582"/>
      <c r="AD8" s="577">
        <v>10095</v>
      </c>
      <c r="AE8" s="577"/>
      <c r="AF8" s="577"/>
      <c r="AG8" s="577"/>
      <c r="AH8" s="577"/>
      <c r="AI8" s="577"/>
      <c r="AJ8" s="577"/>
      <c r="AK8" s="577"/>
      <c r="AL8" s="588">
        <v>0.1</v>
      </c>
      <c r="AM8" s="589"/>
      <c r="AN8" s="589"/>
      <c r="AO8" s="590"/>
      <c r="AP8" s="583" t="s">
        <v>218</v>
      </c>
      <c r="AQ8" s="584"/>
      <c r="AR8" s="584"/>
      <c r="AS8" s="584"/>
      <c r="AT8" s="584"/>
      <c r="AU8" s="584"/>
      <c r="AV8" s="584"/>
      <c r="AW8" s="584"/>
      <c r="AX8" s="584"/>
      <c r="AY8" s="584"/>
      <c r="AZ8" s="584"/>
      <c r="BA8" s="584"/>
      <c r="BB8" s="584"/>
      <c r="BC8" s="584"/>
      <c r="BD8" s="584"/>
      <c r="BE8" s="584"/>
      <c r="BF8" s="585"/>
      <c r="BG8" s="586">
        <v>45318</v>
      </c>
      <c r="BH8" s="580"/>
      <c r="BI8" s="580"/>
      <c r="BJ8" s="580"/>
      <c r="BK8" s="580"/>
      <c r="BL8" s="580"/>
      <c r="BM8" s="580"/>
      <c r="BN8" s="587"/>
      <c r="BO8" s="582">
        <v>1.2</v>
      </c>
      <c r="BP8" s="582"/>
      <c r="BQ8" s="582"/>
      <c r="BR8" s="582"/>
      <c r="BS8" s="579" t="s">
        <v>111</v>
      </c>
      <c r="BT8" s="580"/>
      <c r="BU8" s="580"/>
      <c r="BV8" s="580"/>
      <c r="BW8" s="580"/>
      <c r="BX8" s="580"/>
      <c r="BY8" s="580"/>
      <c r="BZ8" s="580"/>
      <c r="CA8" s="580"/>
      <c r="CB8" s="581"/>
      <c r="CD8" s="605" t="s">
        <v>219</v>
      </c>
      <c r="CE8" s="606"/>
      <c r="CF8" s="606"/>
      <c r="CG8" s="606"/>
      <c r="CH8" s="606"/>
      <c r="CI8" s="606"/>
      <c r="CJ8" s="606"/>
      <c r="CK8" s="606"/>
      <c r="CL8" s="606"/>
      <c r="CM8" s="606"/>
      <c r="CN8" s="606"/>
      <c r="CO8" s="606"/>
      <c r="CP8" s="606"/>
      <c r="CQ8" s="607"/>
      <c r="CR8" s="586">
        <v>4342873</v>
      </c>
      <c r="CS8" s="580"/>
      <c r="CT8" s="580"/>
      <c r="CU8" s="580"/>
      <c r="CV8" s="580"/>
      <c r="CW8" s="580"/>
      <c r="CX8" s="580"/>
      <c r="CY8" s="587"/>
      <c r="CZ8" s="582">
        <v>27.9</v>
      </c>
      <c r="DA8" s="582"/>
      <c r="DB8" s="582"/>
      <c r="DC8" s="582"/>
      <c r="DD8" s="579">
        <v>532781</v>
      </c>
      <c r="DE8" s="580"/>
      <c r="DF8" s="580"/>
      <c r="DG8" s="580"/>
      <c r="DH8" s="580"/>
      <c r="DI8" s="580"/>
      <c r="DJ8" s="580"/>
      <c r="DK8" s="580"/>
      <c r="DL8" s="580"/>
      <c r="DM8" s="580"/>
      <c r="DN8" s="580"/>
      <c r="DO8" s="580"/>
      <c r="DP8" s="587"/>
      <c r="DQ8" s="579">
        <v>2303186</v>
      </c>
      <c r="DR8" s="580"/>
      <c r="DS8" s="580"/>
      <c r="DT8" s="580"/>
      <c r="DU8" s="580"/>
      <c r="DV8" s="580"/>
      <c r="DW8" s="580"/>
      <c r="DX8" s="580"/>
      <c r="DY8" s="580"/>
      <c r="DZ8" s="580"/>
      <c r="EA8" s="580"/>
      <c r="EB8" s="580"/>
      <c r="EC8" s="581"/>
    </row>
    <row r="9" spans="2:143" ht="11.25" customHeight="1" x14ac:dyDescent="0.15">
      <c r="B9" s="583" t="s">
        <v>220</v>
      </c>
      <c r="C9" s="584"/>
      <c r="D9" s="584"/>
      <c r="E9" s="584"/>
      <c r="F9" s="584"/>
      <c r="G9" s="584"/>
      <c r="H9" s="584"/>
      <c r="I9" s="584"/>
      <c r="J9" s="584"/>
      <c r="K9" s="584"/>
      <c r="L9" s="584"/>
      <c r="M9" s="584"/>
      <c r="N9" s="584"/>
      <c r="O9" s="584"/>
      <c r="P9" s="584"/>
      <c r="Q9" s="585"/>
      <c r="R9" s="586">
        <v>15590</v>
      </c>
      <c r="S9" s="580"/>
      <c r="T9" s="580"/>
      <c r="U9" s="580"/>
      <c r="V9" s="580"/>
      <c r="W9" s="580"/>
      <c r="X9" s="580"/>
      <c r="Y9" s="587"/>
      <c r="Z9" s="582">
        <v>0.1</v>
      </c>
      <c r="AA9" s="582"/>
      <c r="AB9" s="582"/>
      <c r="AC9" s="582"/>
      <c r="AD9" s="577">
        <v>15590</v>
      </c>
      <c r="AE9" s="577"/>
      <c r="AF9" s="577"/>
      <c r="AG9" s="577"/>
      <c r="AH9" s="577"/>
      <c r="AI9" s="577"/>
      <c r="AJ9" s="577"/>
      <c r="AK9" s="577"/>
      <c r="AL9" s="588">
        <v>0.2</v>
      </c>
      <c r="AM9" s="589"/>
      <c r="AN9" s="589"/>
      <c r="AO9" s="590"/>
      <c r="AP9" s="583" t="s">
        <v>221</v>
      </c>
      <c r="AQ9" s="584"/>
      <c r="AR9" s="584"/>
      <c r="AS9" s="584"/>
      <c r="AT9" s="584"/>
      <c r="AU9" s="584"/>
      <c r="AV9" s="584"/>
      <c r="AW9" s="584"/>
      <c r="AX9" s="584"/>
      <c r="AY9" s="584"/>
      <c r="AZ9" s="584"/>
      <c r="BA9" s="584"/>
      <c r="BB9" s="584"/>
      <c r="BC9" s="584"/>
      <c r="BD9" s="584"/>
      <c r="BE9" s="584"/>
      <c r="BF9" s="585"/>
      <c r="BG9" s="586">
        <v>1057086</v>
      </c>
      <c r="BH9" s="580"/>
      <c r="BI9" s="580"/>
      <c r="BJ9" s="580"/>
      <c r="BK9" s="580"/>
      <c r="BL9" s="580"/>
      <c r="BM9" s="580"/>
      <c r="BN9" s="587"/>
      <c r="BO9" s="582">
        <v>28.7</v>
      </c>
      <c r="BP9" s="582"/>
      <c r="BQ9" s="582"/>
      <c r="BR9" s="582"/>
      <c r="BS9" s="579" t="s">
        <v>111</v>
      </c>
      <c r="BT9" s="580"/>
      <c r="BU9" s="580"/>
      <c r="BV9" s="580"/>
      <c r="BW9" s="580"/>
      <c r="BX9" s="580"/>
      <c r="BY9" s="580"/>
      <c r="BZ9" s="580"/>
      <c r="CA9" s="580"/>
      <c r="CB9" s="581"/>
      <c r="CD9" s="605" t="s">
        <v>222</v>
      </c>
      <c r="CE9" s="606"/>
      <c r="CF9" s="606"/>
      <c r="CG9" s="606"/>
      <c r="CH9" s="606"/>
      <c r="CI9" s="606"/>
      <c r="CJ9" s="606"/>
      <c r="CK9" s="606"/>
      <c r="CL9" s="606"/>
      <c r="CM9" s="606"/>
      <c r="CN9" s="606"/>
      <c r="CO9" s="606"/>
      <c r="CP9" s="606"/>
      <c r="CQ9" s="607"/>
      <c r="CR9" s="586">
        <v>1187740</v>
      </c>
      <c r="CS9" s="580"/>
      <c r="CT9" s="580"/>
      <c r="CU9" s="580"/>
      <c r="CV9" s="580"/>
      <c r="CW9" s="580"/>
      <c r="CX9" s="580"/>
      <c r="CY9" s="587"/>
      <c r="CZ9" s="582">
        <v>7.6</v>
      </c>
      <c r="DA9" s="582"/>
      <c r="DB9" s="582"/>
      <c r="DC9" s="582"/>
      <c r="DD9" s="579">
        <v>15734</v>
      </c>
      <c r="DE9" s="580"/>
      <c r="DF9" s="580"/>
      <c r="DG9" s="580"/>
      <c r="DH9" s="580"/>
      <c r="DI9" s="580"/>
      <c r="DJ9" s="580"/>
      <c r="DK9" s="580"/>
      <c r="DL9" s="580"/>
      <c r="DM9" s="580"/>
      <c r="DN9" s="580"/>
      <c r="DO9" s="580"/>
      <c r="DP9" s="587"/>
      <c r="DQ9" s="579">
        <v>743478</v>
      </c>
      <c r="DR9" s="580"/>
      <c r="DS9" s="580"/>
      <c r="DT9" s="580"/>
      <c r="DU9" s="580"/>
      <c r="DV9" s="580"/>
      <c r="DW9" s="580"/>
      <c r="DX9" s="580"/>
      <c r="DY9" s="580"/>
      <c r="DZ9" s="580"/>
      <c r="EA9" s="580"/>
      <c r="EB9" s="580"/>
      <c r="EC9" s="581"/>
    </row>
    <row r="10" spans="2:143" ht="11.25" customHeight="1" x14ac:dyDescent="0.15">
      <c r="B10" s="583" t="s">
        <v>223</v>
      </c>
      <c r="C10" s="584"/>
      <c r="D10" s="584"/>
      <c r="E10" s="584"/>
      <c r="F10" s="584"/>
      <c r="G10" s="584"/>
      <c r="H10" s="584"/>
      <c r="I10" s="584"/>
      <c r="J10" s="584"/>
      <c r="K10" s="584"/>
      <c r="L10" s="584"/>
      <c r="M10" s="584"/>
      <c r="N10" s="584"/>
      <c r="O10" s="584"/>
      <c r="P10" s="584"/>
      <c r="Q10" s="585"/>
      <c r="R10" s="586">
        <v>290933</v>
      </c>
      <c r="S10" s="580"/>
      <c r="T10" s="580"/>
      <c r="U10" s="580"/>
      <c r="V10" s="580"/>
      <c r="W10" s="580"/>
      <c r="X10" s="580"/>
      <c r="Y10" s="587"/>
      <c r="Z10" s="582">
        <v>1.8</v>
      </c>
      <c r="AA10" s="582"/>
      <c r="AB10" s="582"/>
      <c r="AC10" s="582"/>
      <c r="AD10" s="577">
        <v>290933</v>
      </c>
      <c r="AE10" s="577"/>
      <c r="AF10" s="577"/>
      <c r="AG10" s="577"/>
      <c r="AH10" s="577"/>
      <c r="AI10" s="577"/>
      <c r="AJ10" s="577"/>
      <c r="AK10" s="577"/>
      <c r="AL10" s="588">
        <v>3.3</v>
      </c>
      <c r="AM10" s="589"/>
      <c r="AN10" s="589"/>
      <c r="AO10" s="590"/>
      <c r="AP10" s="583" t="s">
        <v>224</v>
      </c>
      <c r="AQ10" s="584"/>
      <c r="AR10" s="584"/>
      <c r="AS10" s="584"/>
      <c r="AT10" s="584"/>
      <c r="AU10" s="584"/>
      <c r="AV10" s="584"/>
      <c r="AW10" s="584"/>
      <c r="AX10" s="584"/>
      <c r="AY10" s="584"/>
      <c r="AZ10" s="584"/>
      <c r="BA10" s="584"/>
      <c r="BB10" s="584"/>
      <c r="BC10" s="584"/>
      <c r="BD10" s="584"/>
      <c r="BE10" s="584"/>
      <c r="BF10" s="585"/>
      <c r="BG10" s="586">
        <v>79206</v>
      </c>
      <c r="BH10" s="580"/>
      <c r="BI10" s="580"/>
      <c r="BJ10" s="580"/>
      <c r="BK10" s="580"/>
      <c r="BL10" s="580"/>
      <c r="BM10" s="580"/>
      <c r="BN10" s="587"/>
      <c r="BO10" s="582">
        <v>2.2000000000000002</v>
      </c>
      <c r="BP10" s="582"/>
      <c r="BQ10" s="582"/>
      <c r="BR10" s="582"/>
      <c r="BS10" s="579" t="s">
        <v>111</v>
      </c>
      <c r="BT10" s="580"/>
      <c r="BU10" s="580"/>
      <c r="BV10" s="580"/>
      <c r="BW10" s="580"/>
      <c r="BX10" s="580"/>
      <c r="BY10" s="580"/>
      <c r="BZ10" s="580"/>
      <c r="CA10" s="580"/>
      <c r="CB10" s="581"/>
      <c r="CD10" s="605" t="s">
        <v>225</v>
      </c>
      <c r="CE10" s="606"/>
      <c r="CF10" s="606"/>
      <c r="CG10" s="606"/>
      <c r="CH10" s="606"/>
      <c r="CI10" s="606"/>
      <c r="CJ10" s="606"/>
      <c r="CK10" s="606"/>
      <c r="CL10" s="606"/>
      <c r="CM10" s="606"/>
      <c r="CN10" s="606"/>
      <c r="CO10" s="606"/>
      <c r="CP10" s="606"/>
      <c r="CQ10" s="607"/>
      <c r="CR10" s="586">
        <v>125729</v>
      </c>
      <c r="CS10" s="580"/>
      <c r="CT10" s="580"/>
      <c r="CU10" s="580"/>
      <c r="CV10" s="580"/>
      <c r="CW10" s="580"/>
      <c r="CX10" s="580"/>
      <c r="CY10" s="587"/>
      <c r="CZ10" s="582">
        <v>0.8</v>
      </c>
      <c r="DA10" s="582"/>
      <c r="DB10" s="582"/>
      <c r="DC10" s="582"/>
      <c r="DD10" s="579" t="s">
        <v>111</v>
      </c>
      <c r="DE10" s="580"/>
      <c r="DF10" s="580"/>
      <c r="DG10" s="580"/>
      <c r="DH10" s="580"/>
      <c r="DI10" s="580"/>
      <c r="DJ10" s="580"/>
      <c r="DK10" s="580"/>
      <c r="DL10" s="580"/>
      <c r="DM10" s="580"/>
      <c r="DN10" s="580"/>
      <c r="DO10" s="580"/>
      <c r="DP10" s="587"/>
      <c r="DQ10" s="579">
        <v>5061</v>
      </c>
      <c r="DR10" s="580"/>
      <c r="DS10" s="580"/>
      <c r="DT10" s="580"/>
      <c r="DU10" s="580"/>
      <c r="DV10" s="580"/>
      <c r="DW10" s="580"/>
      <c r="DX10" s="580"/>
      <c r="DY10" s="580"/>
      <c r="DZ10" s="580"/>
      <c r="EA10" s="580"/>
      <c r="EB10" s="580"/>
      <c r="EC10" s="581"/>
    </row>
    <row r="11" spans="2:143" ht="11.25" customHeight="1" x14ac:dyDescent="0.15">
      <c r="B11" s="583" t="s">
        <v>226</v>
      </c>
      <c r="C11" s="584"/>
      <c r="D11" s="584"/>
      <c r="E11" s="584"/>
      <c r="F11" s="584"/>
      <c r="G11" s="584"/>
      <c r="H11" s="584"/>
      <c r="I11" s="584"/>
      <c r="J11" s="584"/>
      <c r="K11" s="584"/>
      <c r="L11" s="584"/>
      <c r="M11" s="584"/>
      <c r="N11" s="584"/>
      <c r="O11" s="584"/>
      <c r="P11" s="584"/>
      <c r="Q11" s="585"/>
      <c r="R11" s="586">
        <v>44474</v>
      </c>
      <c r="S11" s="580"/>
      <c r="T11" s="580"/>
      <c r="U11" s="580"/>
      <c r="V11" s="580"/>
      <c r="W11" s="580"/>
      <c r="X11" s="580"/>
      <c r="Y11" s="587"/>
      <c r="Z11" s="582">
        <v>0.3</v>
      </c>
      <c r="AA11" s="582"/>
      <c r="AB11" s="582"/>
      <c r="AC11" s="582"/>
      <c r="AD11" s="577">
        <v>44474</v>
      </c>
      <c r="AE11" s="577"/>
      <c r="AF11" s="577"/>
      <c r="AG11" s="577"/>
      <c r="AH11" s="577"/>
      <c r="AI11" s="577"/>
      <c r="AJ11" s="577"/>
      <c r="AK11" s="577"/>
      <c r="AL11" s="588">
        <v>0.5</v>
      </c>
      <c r="AM11" s="589"/>
      <c r="AN11" s="589"/>
      <c r="AO11" s="590"/>
      <c r="AP11" s="583" t="s">
        <v>227</v>
      </c>
      <c r="AQ11" s="584"/>
      <c r="AR11" s="584"/>
      <c r="AS11" s="584"/>
      <c r="AT11" s="584"/>
      <c r="AU11" s="584"/>
      <c r="AV11" s="584"/>
      <c r="AW11" s="584"/>
      <c r="AX11" s="584"/>
      <c r="AY11" s="584"/>
      <c r="AZ11" s="584"/>
      <c r="BA11" s="584"/>
      <c r="BB11" s="584"/>
      <c r="BC11" s="584"/>
      <c r="BD11" s="584"/>
      <c r="BE11" s="584"/>
      <c r="BF11" s="585"/>
      <c r="BG11" s="586">
        <v>281416</v>
      </c>
      <c r="BH11" s="580"/>
      <c r="BI11" s="580"/>
      <c r="BJ11" s="580"/>
      <c r="BK11" s="580"/>
      <c r="BL11" s="580"/>
      <c r="BM11" s="580"/>
      <c r="BN11" s="587"/>
      <c r="BO11" s="582">
        <v>7.6</v>
      </c>
      <c r="BP11" s="582"/>
      <c r="BQ11" s="582"/>
      <c r="BR11" s="582"/>
      <c r="BS11" s="579">
        <v>45891</v>
      </c>
      <c r="BT11" s="580"/>
      <c r="BU11" s="580"/>
      <c r="BV11" s="580"/>
      <c r="BW11" s="580"/>
      <c r="BX11" s="580"/>
      <c r="BY11" s="580"/>
      <c r="BZ11" s="580"/>
      <c r="CA11" s="580"/>
      <c r="CB11" s="581"/>
      <c r="CD11" s="605" t="s">
        <v>228</v>
      </c>
      <c r="CE11" s="606"/>
      <c r="CF11" s="606"/>
      <c r="CG11" s="606"/>
      <c r="CH11" s="606"/>
      <c r="CI11" s="606"/>
      <c r="CJ11" s="606"/>
      <c r="CK11" s="606"/>
      <c r="CL11" s="606"/>
      <c r="CM11" s="606"/>
      <c r="CN11" s="606"/>
      <c r="CO11" s="606"/>
      <c r="CP11" s="606"/>
      <c r="CQ11" s="607"/>
      <c r="CR11" s="586">
        <v>1300788</v>
      </c>
      <c r="CS11" s="580"/>
      <c r="CT11" s="580"/>
      <c r="CU11" s="580"/>
      <c r="CV11" s="580"/>
      <c r="CW11" s="580"/>
      <c r="CX11" s="580"/>
      <c r="CY11" s="587"/>
      <c r="CZ11" s="582">
        <v>8.4</v>
      </c>
      <c r="DA11" s="582"/>
      <c r="DB11" s="582"/>
      <c r="DC11" s="582"/>
      <c r="DD11" s="579">
        <v>179798</v>
      </c>
      <c r="DE11" s="580"/>
      <c r="DF11" s="580"/>
      <c r="DG11" s="580"/>
      <c r="DH11" s="580"/>
      <c r="DI11" s="580"/>
      <c r="DJ11" s="580"/>
      <c r="DK11" s="580"/>
      <c r="DL11" s="580"/>
      <c r="DM11" s="580"/>
      <c r="DN11" s="580"/>
      <c r="DO11" s="580"/>
      <c r="DP11" s="587"/>
      <c r="DQ11" s="579">
        <v>724393</v>
      </c>
      <c r="DR11" s="580"/>
      <c r="DS11" s="580"/>
      <c r="DT11" s="580"/>
      <c r="DU11" s="580"/>
      <c r="DV11" s="580"/>
      <c r="DW11" s="580"/>
      <c r="DX11" s="580"/>
      <c r="DY11" s="580"/>
      <c r="DZ11" s="580"/>
      <c r="EA11" s="580"/>
      <c r="EB11" s="580"/>
      <c r="EC11" s="581"/>
    </row>
    <row r="12" spans="2:143" ht="11.25" customHeight="1" x14ac:dyDescent="0.15">
      <c r="B12" s="583" t="s">
        <v>229</v>
      </c>
      <c r="C12" s="584"/>
      <c r="D12" s="584"/>
      <c r="E12" s="584"/>
      <c r="F12" s="584"/>
      <c r="G12" s="584"/>
      <c r="H12" s="584"/>
      <c r="I12" s="584"/>
      <c r="J12" s="584"/>
      <c r="K12" s="584"/>
      <c r="L12" s="584"/>
      <c r="M12" s="584"/>
      <c r="N12" s="584"/>
      <c r="O12" s="584"/>
      <c r="P12" s="584"/>
      <c r="Q12" s="585"/>
      <c r="R12" s="586" t="s">
        <v>111</v>
      </c>
      <c r="S12" s="580"/>
      <c r="T12" s="580"/>
      <c r="U12" s="580"/>
      <c r="V12" s="580"/>
      <c r="W12" s="580"/>
      <c r="X12" s="580"/>
      <c r="Y12" s="587"/>
      <c r="Z12" s="582" t="s">
        <v>111</v>
      </c>
      <c r="AA12" s="582"/>
      <c r="AB12" s="582"/>
      <c r="AC12" s="582"/>
      <c r="AD12" s="577" t="s">
        <v>111</v>
      </c>
      <c r="AE12" s="577"/>
      <c r="AF12" s="577"/>
      <c r="AG12" s="577"/>
      <c r="AH12" s="577"/>
      <c r="AI12" s="577"/>
      <c r="AJ12" s="577"/>
      <c r="AK12" s="577"/>
      <c r="AL12" s="588" t="s">
        <v>111</v>
      </c>
      <c r="AM12" s="589"/>
      <c r="AN12" s="589"/>
      <c r="AO12" s="590"/>
      <c r="AP12" s="583" t="s">
        <v>230</v>
      </c>
      <c r="AQ12" s="584"/>
      <c r="AR12" s="584"/>
      <c r="AS12" s="584"/>
      <c r="AT12" s="584"/>
      <c r="AU12" s="584"/>
      <c r="AV12" s="584"/>
      <c r="AW12" s="584"/>
      <c r="AX12" s="584"/>
      <c r="AY12" s="584"/>
      <c r="AZ12" s="584"/>
      <c r="BA12" s="584"/>
      <c r="BB12" s="584"/>
      <c r="BC12" s="584"/>
      <c r="BD12" s="584"/>
      <c r="BE12" s="584"/>
      <c r="BF12" s="585"/>
      <c r="BG12" s="586">
        <v>1845377</v>
      </c>
      <c r="BH12" s="580"/>
      <c r="BI12" s="580"/>
      <c r="BJ12" s="580"/>
      <c r="BK12" s="580"/>
      <c r="BL12" s="580"/>
      <c r="BM12" s="580"/>
      <c r="BN12" s="587"/>
      <c r="BO12" s="582">
        <v>50.2</v>
      </c>
      <c r="BP12" s="582"/>
      <c r="BQ12" s="582"/>
      <c r="BR12" s="582"/>
      <c r="BS12" s="579" t="s">
        <v>111</v>
      </c>
      <c r="BT12" s="580"/>
      <c r="BU12" s="580"/>
      <c r="BV12" s="580"/>
      <c r="BW12" s="580"/>
      <c r="BX12" s="580"/>
      <c r="BY12" s="580"/>
      <c r="BZ12" s="580"/>
      <c r="CA12" s="580"/>
      <c r="CB12" s="581"/>
      <c r="CD12" s="605" t="s">
        <v>231</v>
      </c>
      <c r="CE12" s="606"/>
      <c r="CF12" s="606"/>
      <c r="CG12" s="606"/>
      <c r="CH12" s="606"/>
      <c r="CI12" s="606"/>
      <c r="CJ12" s="606"/>
      <c r="CK12" s="606"/>
      <c r="CL12" s="606"/>
      <c r="CM12" s="606"/>
      <c r="CN12" s="606"/>
      <c r="CO12" s="606"/>
      <c r="CP12" s="606"/>
      <c r="CQ12" s="607"/>
      <c r="CR12" s="586">
        <v>622241</v>
      </c>
      <c r="CS12" s="580"/>
      <c r="CT12" s="580"/>
      <c r="CU12" s="580"/>
      <c r="CV12" s="580"/>
      <c r="CW12" s="580"/>
      <c r="CX12" s="580"/>
      <c r="CY12" s="587"/>
      <c r="CZ12" s="582">
        <v>4</v>
      </c>
      <c r="DA12" s="582"/>
      <c r="DB12" s="582"/>
      <c r="DC12" s="582"/>
      <c r="DD12" s="579">
        <v>20555</v>
      </c>
      <c r="DE12" s="580"/>
      <c r="DF12" s="580"/>
      <c r="DG12" s="580"/>
      <c r="DH12" s="580"/>
      <c r="DI12" s="580"/>
      <c r="DJ12" s="580"/>
      <c r="DK12" s="580"/>
      <c r="DL12" s="580"/>
      <c r="DM12" s="580"/>
      <c r="DN12" s="580"/>
      <c r="DO12" s="580"/>
      <c r="DP12" s="587"/>
      <c r="DQ12" s="579">
        <v>455341</v>
      </c>
      <c r="DR12" s="580"/>
      <c r="DS12" s="580"/>
      <c r="DT12" s="580"/>
      <c r="DU12" s="580"/>
      <c r="DV12" s="580"/>
      <c r="DW12" s="580"/>
      <c r="DX12" s="580"/>
      <c r="DY12" s="580"/>
      <c r="DZ12" s="580"/>
      <c r="EA12" s="580"/>
      <c r="EB12" s="580"/>
      <c r="EC12" s="581"/>
    </row>
    <row r="13" spans="2:143" ht="11.25" customHeight="1" x14ac:dyDescent="0.15">
      <c r="B13" s="583" t="s">
        <v>232</v>
      </c>
      <c r="C13" s="584"/>
      <c r="D13" s="584"/>
      <c r="E13" s="584"/>
      <c r="F13" s="584"/>
      <c r="G13" s="584"/>
      <c r="H13" s="584"/>
      <c r="I13" s="584"/>
      <c r="J13" s="584"/>
      <c r="K13" s="584"/>
      <c r="L13" s="584"/>
      <c r="M13" s="584"/>
      <c r="N13" s="584"/>
      <c r="O13" s="584"/>
      <c r="P13" s="584"/>
      <c r="Q13" s="585"/>
      <c r="R13" s="586">
        <v>38800</v>
      </c>
      <c r="S13" s="580"/>
      <c r="T13" s="580"/>
      <c r="U13" s="580"/>
      <c r="V13" s="580"/>
      <c r="W13" s="580"/>
      <c r="X13" s="580"/>
      <c r="Y13" s="587"/>
      <c r="Z13" s="582">
        <v>0.2</v>
      </c>
      <c r="AA13" s="582"/>
      <c r="AB13" s="582"/>
      <c r="AC13" s="582"/>
      <c r="AD13" s="577">
        <v>38800</v>
      </c>
      <c r="AE13" s="577"/>
      <c r="AF13" s="577"/>
      <c r="AG13" s="577"/>
      <c r="AH13" s="577"/>
      <c r="AI13" s="577"/>
      <c r="AJ13" s="577"/>
      <c r="AK13" s="577"/>
      <c r="AL13" s="588">
        <v>0.4</v>
      </c>
      <c r="AM13" s="589"/>
      <c r="AN13" s="589"/>
      <c r="AO13" s="590"/>
      <c r="AP13" s="583" t="s">
        <v>233</v>
      </c>
      <c r="AQ13" s="584"/>
      <c r="AR13" s="584"/>
      <c r="AS13" s="584"/>
      <c r="AT13" s="584"/>
      <c r="AU13" s="584"/>
      <c r="AV13" s="584"/>
      <c r="AW13" s="584"/>
      <c r="AX13" s="584"/>
      <c r="AY13" s="584"/>
      <c r="AZ13" s="584"/>
      <c r="BA13" s="584"/>
      <c r="BB13" s="584"/>
      <c r="BC13" s="584"/>
      <c r="BD13" s="584"/>
      <c r="BE13" s="584"/>
      <c r="BF13" s="585"/>
      <c r="BG13" s="586">
        <v>1823400</v>
      </c>
      <c r="BH13" s="580"/>
      <c r="BI13" s="580"/>
      <c r="BJ13" s="580"/>
      <c r="BK13" s="580"/>
      <c r="BL13" s="580"/>
      <c r="BM13" s="580"/>
      <c r="BN13" s="587"/>
      <c r="BO13" s="582">
        <v>49.6</v>
      </c>
      <c r="BP13" s="582"/>
      <c r="BQ13" s="582"/>
      <c r="BR13" s="582"/>
      <c r="BS13" s="579" t="s">
        <v>111</v>
      </c>
      <c r="BT13" s="580"/>
      <c r="BU13" s="580"/>
      <c r="BV13" s="580"/>
      <c r="BW13" s="580"/>
      <c r="BX13" s="580"/>
      <c r="BY13" s="580"/>
      <c r="BZ13" s="580"/>
      <c r="CA13" s="580"/>
      <c r="CB13" s="581"/>
      <c r="CD13" s="605" t="s">
        <v>234</v>
      </c>
      <c r="CE13" s="606"/>
      <c r="CF13" s="606"/>
      <c r="CG13" s="606"/>
      <c r="CH13" s="606"/>
      <c r="CI13" s="606"/>
      <c r="CJ13" s="606"/>
      <c r="CK13" s="606"/>
      <c r="CL13" s="606"/>
      <c r="CM13" s="606"/>
      <c r="CN13" s="606"/>
      <c r="CO13" s="606"/>
      <c r="CP13" s="606"/>
      <c r="CQ13" s="607"/>
      <c r="CR13" s="586">
        <v>1398167</v>
      </c>
      <c r="CS13" s="580"/>
      <c r="CT13" s="580"/>
      <c r="CU13" s="580"/>
      <c r="CV13" s="580"/>
      <c r="CW13" s="580"/>
      <c r="CX13" s="580"/>
      <c r="CY13" s="587"/>
      <c r="CZ13" s="582">
        <v>9</v>
      </c>
      <c r="DA13" s="582"/>
      <c r="DB13" s="582"/>
      <c r="DC13" s="582"/>
      <c r="DD13" s="579">
        <v>484316</v>
      </c>
      <c r="DE13" s="580"/>
      <c r="DF13" s="580"/>
      <c r="DG13" s="580"/>
      <c r="DH13" s="580"/>
      <c r="DI13" s="580"/>
      <c r="DJ13" s="580"/>
      <c r="DK13" s="580"/>
      <c r="DL13" s="580"/>
      <c r="DM13" s="580"/>
      <c r="DN13" s="580"/>
      <c r="DO13" s="580"/>
      <c r="DP13" s="587"/>
      <c r="DQ13" s="579">
        <v>909019</v>
      </c>
      <c r="DR13" s="580"/>
      <c r="DS13" s="580"/>
      <c r="DT13" s="580"/>
      <c r="DU13" s="580"/>
      <c r="DV13" s="580"/>
      <c r="DW13" s="580"/>
      <c r="DX13" s="580"/>
      <c r="DY13" s="580"/>
      <c r="DZ13" s="580"/>
      <c r="EA13" s="580"/>
      <c r="EB13" s="580"/>
      <c r="EC13" s="581"/>
    </row>
    <row r="14" spans="2:143" ht="11.25" customHeight="1" x14ac:dyDescent="0.15">
      <c r="B14" s="583" t="s">
        <v>235</v>
      </c>
      <c r="C14" s="584"/>
      <c r="D14" s="584"/>
      <c r="E14" s="584"/>
      <c r="F14" s="584"/>
      <c r="G14" s="584"/>
      <c r="H14" s="584"/>
      <c r="I14" s="584"/>
      <c r="J14" s="584"/>
      <c r="K14" s="584"/>
      <c r="L14" s="584"/>
      <c r="M14" s="584"/>
      <c r="N14" s="584"/>
      <c r="O14" s="584"/>
      <c r="P14" s="584"/>
      <c r="Q14" s="585"/>
      <c r="R14" s="586" t="s">
        <v>111</v>
      </c>
      <c r="S14" s="580"/>
      <c r="T14" s="580"/>
      <c r="U14" s="580"/>
      <c r="V14" s="580"/>
      <c r="W14" s="580"/>
      <c r="X14" s="580"/>
      <c r="Y14" s="587"/>
      <c r="Z14" s="582" t="s">
        <v>111</v>
      </c>
      <c r="AA14" s="582"/>
      <c r="AB14" s="582"/>
      <c r="AC14" s="582"/>
      <c r="AD14" s="577" t="s">
        <v>111</v>
      </c>
      <c r="AE14" s="577"/>
      <c r="AF14" s="577"/>
      <c r="AG14" s="577"/>
      <c r="AH14" s="577"/>
      <c r="AI14" s="577"/>
      <c r="AJ14" s="577"/>
      <c r="AK14" s="577"/>
      <c r="AL14" s="588" t="s">
        <v>111</v>
      </c>
      <c r="AM14" s="589"/>
      <c r="AN14" s="589"/>
      <c r="AO14" s="590"/>
      <c r="AP14" s="583" t="s">
        <v>236</v>
      </c>
      <c r="AQ14" s="584"/>
      <c r="AR14" s="584"/>
      <c r="AS14" s="584"/>
      <c r="AT14" s="584"/>
      <c r="AU14" s="584"/>
      <c r="AV14" s="584"/>
      <c r="AW14" s="584"/>
      <c r="AX14" s="584"/>
      <c r="AY14" s="584"/>
      <c r="AZ14" s="584"/>
      <c r="BA14" s="584"/>
      <c r="BB14" s="584"/>
      <c r="BC14" s="584"/>
      <c r="BD14" s="584"/>
      <c r="BE14" s="584"/>
      <c r="BF14" s="585"/>
      <c r="BG14" s="586">
        <v>79796</v>
      </c>
      <c r="BH14" s="580"/>
      <c r="BI14" s="580"/>
      <c r="BJ14" s="580"/>
      <c r="BK14" s="580"/>
      <c r="BL14" s="580"/>
      <c r="BM14" s="580"/>
      <c r="BN14" s="587"/>
      <c r="BO14" s="582">
        <v>2.2000000000000002</v>
      </c>
      <c r="BP14" s="582"/>
      <c r="BQ14" s="582"/>
      <c r="BR14" s="582"/>
      <c r="BS14" s="579" t="s">
        <v>111</v>
      </c>
      <c r="BT14" s="580"/>
      <c r="BU14" s="580"/>
      <c r="BV14" s="580"/>
      <c r="BW14" s="580"/>
      <c r="BX14" s="580"/>
      <c r="BY14" s="580"/>
      <c r="BZ14" s="580"/>
      <c r="CA14" s="580"/>
      <c r="CB14" s="581"/>
      <c r="CD14" s="605" t="s">
        <v>237</v>
      </c>
      <c r="CE14" s="606"/>
      <c r="CF14" s="606"/>
      <c r="CG14" s="606"/>
      <c r="CH14" s="606"/>
      <c r="CI14" s="606"/>
      <c r="CJ14" s="606"/>
      <c r="CK14" s="606"/>
      <c r="CL14" s="606"/>
      <c r="CM14" s="606"/>
      <c r="CN14" s="606"/>
      <c r="CO14" s="606"/>
      <c r="CP14" s="606"/>
      <c r="CQ14" s="607"/>
      <c r="CR14" s="586">
        <v>440807</v>
      </c>
      <c r="CS14" s="580"/>
      <c r="CT14" s="580"/>
      <c r="CU14" s="580"/>
      <c r="CV14" s="580"/>
      <c r="CW14" s="580"/>
      <c r="CX14" s="580"/>
      <c r="CY14" s="587"/>
      <c r="CZ14" s="582">
        <v>2.8</v>
      </c>
      <c r="DA14" s="582"/>
      <c r="DB14" s="582"/>
      <c r="DC14" s="582"/>
      <c r="DD14" s="579">
        <v>46899</v>
      </c>
      <c r="DE14" s="580"/>
      <c r="DF14" s="580"/>
      <c r="DG14" s="580"/>
      <c r="DH14" s="580"/>
      <c r="DI14" s="580"/>
      <c r="DJ14" s="580"/>
      <c r="DK14" s="580"/>
      <c r="DL14" s="580"/>
      <c r="DM14" s="580"/>
      <c r="DN14" s="580"/>
      <c r="DO14" s="580"/>
      <c r="DP14" s="587"/>
      <c r="DQ14" s="579">
        <v>397861</v>
      </c>
      <c r="DR14" s="580"/>
      <c r="DS14" s="580"/>
      <c r="DT14" s="580"/>
      <c r="DU14" s="580"/>
      <c r="DV14" s="580"/>
      <c r="DW14" s="580"/>
      <c r="DX14" s="580"/>
      <c r="DY14" s="580"/>
      <c r="DZ14" s="580"/>
      <c r="EA14" s="580"/>
      <c r="EB14" s="580"/>
      <c r="EC14" s="581"/>
    </row>
    <row r="15" spans="2:143" ht="11.25" customHeight="1" x14ac:dyDescent="0.15">
      <c r="B15" s="583" t="s">
        <v>238</v>
      </c>
      <c r="C15" s="584"/>
      <c r="D15" s="584"/>
      <c r="E15" s="584"/>
      <c r="F15" s="584"/>
      <c r="G15" s="584"/>
      <c r="H15" s="584"/>
      <c r="I15" s="584"/>
      <c r="J15" s="584"/>
      <c r="K15" s="584"/>
      <c r="L15" s="584"/>
      <c r="M15" s="584"/>
      <c r="N15" s="584"/>
      <c r="O15" s="584"/>
      <c r="P15" s="584"/>
      <c r="Q15" s="585"/>
      <c r="R15" s="586">
        <v>12873</v>
      </c>
      <c r="S15" s="580"/>
      <c r="T15" s="580"/>
      <c r="U15" s="580"/>
      <c r="V15" s="580"/>
      <c r="W15" s="580"/>
      <c r="X15" s="580"/>
      <c r="Y15" s="587"/>
      <c r="Z15" s="582">
        <v>0.1</v>
      </c>
      <c r="AA15" s="582"/>
      <c r="AB15" s="582"/>
      <c r="AC15" s="582"/>
      <c r="AD15" s="577">
        <v>12873</v>
      </c>
      <c r="AE15" s="577"/>
      <c r="AF15" s="577"/>
      <c r="AG15" s="577"/>
      <c r="AH15" s="577"/>
      <c r="AI15" s="577"/>
      <c r="AJ15" s="577"/>
      <c r="AK15" s="577"/>
      <c r="AL15" s="588">
        <v>0.1</v>
      </c>
      <c r="AM15" s="589"/>
      <c r="AN15" s="589"/>
      <c r="AO15" s="590"/>
      <c r="AP15" s="583" t="s">
        <v>239</v>
      </c>
      <c r="AQ15" s="584"/>
      <c r="AR15" s="584"/>
      <c r="AS15" s="584"/>
      <c r="AT15" s="584"/>
      <c r="AU15" s="584"/>
      <c r="AV15" s="584"/>
      <c r="AW15" s="584"/>
      <c r="AX15" s="584"/>
      <c r="AY15" s="584"/>
      <c r="AZ15" s="584"/>
      <c r="BA15" s="584"/>
      <c r="BB15" s="584"/>
      <c r="BC15" s="584"/>
      <c r="BD15" s="584"/>
      <c r="BE15" s="584"/>
      <c r="BF15" s="585"/>
      <c r="BG15" s="586">
        <v>195931</v>
      </c>
      <c r="BH15" s="580"/>
      <c r="BI15" s="580"/>
      <c r="BJ15" s="580"/>
      <c r="BK15" s="580"/>
      <c r="BL15" s="580"/>
      <c r="BM15" s="580"/>
      <c r="BN15" s="587"/>
      <c r="BO15" s="582">
        <v>5.3</v>
      </c>
      <c r="BP15" s="582"/>
      <c r="BQ15" s="582"/>
      <c r="BR15" s="582"/>
      <c r="BS15" s="579" t="s">
        <v>111</v>
      </c>
      <c r="BT15" s="580"/>
      <c r="BU15" s="580"/>
      <c r="BV15" s="580"/>
      <c r="BW15" s="580"/>
      <c r="BX15" s="580"/>
      <c r="BY15" s="580"/>
      <c r="BZ15" s="580"/>
      <c r="CA15" s="580"/>
      <c r="CB15" s="581"/>
      <c r="CD15" s="605" t="s">
        <v>240</v>
      </c>
      <c r="CE15" s="606"/>
      <c r="CF15" s="606"/>
      <c r="CG15" s="606"/>
      <c r="CH15" s="606"/>
      <c r="CI15" s="606"/>
      <c r="CJ15" s="606"/>
      <c r="CK15" s="606"/>
      <c r="CL15" s="606"/>
      <c r="CM15" s="606"/>
      <c r="CN15" s="606"/>
      <c r="CO15" s="606"/>
      <c r="CP15" s="606"/>
      <c r="CQ15" s="607"/>
      <c r="CR15" s="586">
        <v>2098720</v>
      </c>
      <c r="CS15" s="580"/>
      <c r="CT15" s="580"/>
      <c r="CU15" s="580"/>
      <c r="CV15" s="580"/>
      <c r="CW15" s="580"/>
      <c r="CX15" s="580"/>
      <c r="CY15" s="587"/>
      <c r="CZ15" s="582">
        <v>13.5</v>
      </c>
      <c r="DA15" s="582"/>
      <c r="DB15" s="582"/>
      <c r="DC15" s="582"/>
      <c r="DD15" s="579">
        <v>836005</v>
      </c>
      <c r="DE15" s="580"/>
      <c r="DF15" s="580"/>
      <c r="DG15" s="580"/>
      <c r="DH15" s="580"/>
      <c r="DI15" s="580"/>
      <c r="DJ15" s="580"/>
      <c r="DK15" s="580"/>
      <c r="DL15" s="580"/>
      <c r="DM15" s="580"/>
      <c r="DN15" s="580"/>
      <c r="DO15" s="580"/>
      <c r="DP15" s="587"/>
      <c r="DQ15" s="579">
        <v>1377878</v>
      </c>
      <c r="DR15" s="580"/>
      <c r="DS15" s="580"/>
      <c r="DT15" s="580"/>
      <c r="DU15" s="580"/>
      <c r="DV15" s="580"/>
      <c r="DW15" s="580"/>
      <c r="DX15" s="580"/>
      <c r="DY15" s="580"/>
      <c r="DZ15" s="580"/>
      <c r="EA15" s="580"/>
      <c r="EB15" s="580"/>
      <c r="EC15" s="581"/>
    </row>
    <row r="16" spans="2:143" ht="11.25" customHeight="1" x14ac:dyDescent="0.15">
      <c r="B16" s="583" t="s">
        <v>241</v>
      </c>
      <c r="C16" s="584"/>
      <c r="D16" s="584"/>
      <c r="E16" s="584"/>
      <c r="F16" s="584"/>
      <c r="G16" s="584"/>
      <c r="H16" s="584"/>
      <c r="I16" s="584"/>
      <c r="J16" s="584"/>
      <c r="K16" s="584"/>
      <c r="L16" s="584"/>
      <c r="M16" s="584"/>
      <c r="N16" s="584"/>
      <c r="O16" s="584"/>
      <c r="P16" s="584"/>
      <c r="Q16" s="585"/>
      <c r="R16" s="586">
        <v>5135466</v>
      </c>
      <c r="S16" s="580"/>
      <c r="T16" s="580"/>
      <c r="U16" s="580"/>
      <c r="V16" s="580"/>
      <c r="W16" s="580"/>
      <c r="X16" s="580"/>
      <c r="Y16" s="587"/>
      <c r="Z16" s="582">
        <v>31.6</v>
      </c>
      <c r="AA16" s="582"/>
      <c r="AB16" s="582"/>
      <c r="AC16" s="582"/>
      <c r="AD16" s="577">
        <v>4601160</v>
      </c>
      <c r="AE16" s="577"/>
      <c r="AF16" s="577"/>
      <c r="AG16" s="577"/>
      <c r="AH16" s="577"/>
      <c r="AI16" s="577"/>
      <c r="AJ16" s="577"/>
      <c r="AK16" s="577"/>
      <c r="AL16" s="588">
        <v>51.6</v>
      </c>
      <c r="AM16" s="589"/>
      <c r="AN16" s="589"/>
      <c r="AO16" s="590"/>
      <c r="AP16" s="583" t="s">
        <v>242</v>
      </c>
      <c r="AQ16" s="584"/>
      <c r="AR16" s="584"/>
      <c r="AS16" s="584"/>
      <c r="AT16" s="584"/>
      <c r="AU16" s="584"/>
      <c r="AV16" s="584"/>
      <c r="AW16" s="584"/>
      <c r="AX16" s="584"/>
      <c r="AY16" s="584"/>
      <c r="AZ16" s="584"/>
      <c r="BA16" s="584"/>
      <c r="BB16" s="584"/>
      <c r="BC16" s="584"/>
      <c r="BD16" s="584"/>
      <c r="BE16" s="584"/>
      <c r="BF16" s="585"/>
      <c r="BG16" s="586">
        <v>86112</v>
      </c>
      <c r="BH16" s="580"/>
      <c r="BI16" s="580"/>
      <c r="BJ16" s="580"/>
      <c r="BK16" s="580"/>
      <c r="BL16" s="580"/>
      <c r="BM16" s="580"/>
      <c r="BN16" s="587"/>
      <c r="BO16" s="582">
        <v>2.2999999999999998</v>
      </c>
      <c r="BP16" s="582"/>
      <c r="BQ16" s="582"/>
      <c r="BR16" s="582"/>
      <c r="BS16" s="579" t="s">
        <v>111</v>
      </c>
      <c r="BT16" s="580"/>
      <c r="BU16" s="580"/>
      <c r="BV16" s="580"/>
      <c r="BW16" s="580"/>
      <c r="BX16" s="580"/>
      <c r="BY16" s="580"/>
      <c r="BZ16" s="580"/>
      <c r="CA16" s="580"/>
      <c r="CB16" s="581"/>
      <c r="CD16" s="605" t="s">
        <v>243</v>
      </c>
      <c r="CE16" s="606"/>
      <c r="CF16" s="606"/>
      <c r="CG16" s="606"/>
      <c r="CH16" s="606"/>
      <c r="CI16" s="606"/>
      <c r="CJ16" s="606"/>
      <c r="CK16" s="606"/>
      <c r="CL16" s="606"/>
      <c r="CM16" s="606"/>
      <c r="CN16" s="606"/>
      <c r="CO16" s="606"/>
      <c r="CP16" s="606"/>
      <c r="CQ16" s="607"/>
      <c r="CR16" s="586" t="s">
        <v>111</v>
      </c>
      <c r="CS16" s="580"/>
      <c r="CT16" s="580"/>
      <c r="CU16" s="580"/>
      <c r="CV16" s="580"/>
      <c r="CW16" s="580"/>
      <c r="CX16" s="580"/>
      <c r="CY16" s="587"/>
      <c r="CZ16" s="582" t="s">
        <v>111</v>
      </c>
      <c r="DA16" s="582"/>
      <c r="DB16" s="582"/>
      <c r="DC16" s="582"/>
      <c r="DD16" s="579" t="s">
        <v>111</v>
      </c>
      <c r="DE16" s="580"/>
      <c r="DF16" s="580"/>
      <c r="DG16" s="580"/>
      <c r="DH16" s="580"/>
      <c r="DI16" s="580"/>
      <c r="DJ16" s="580"/>
      <c r="DK16" s="580"/>
      <c r="DL16" s="580"/>
      <c r="DM16" s="580"/>
      <c r="DN16" s="580"/>
      <c r="DO16" s="580"/>
      <c r="DP16" s="587"/>
      <c r="DQ16" s="579" t="s">
        <v>111</v>
      </c>
      <c r="DR16" s="580"/>
      <c r="DS16" s="580"/>
      <c r="DT16" s="580"/>
      <c r="DU16" s="580"/>
      <c r="DV16" s="580"/>
      <c r="DW16" s="580"/>
      <c r="DX16" s="580"/>
      <c r="DY16" s="580"/>
      <c r="DZ16" s="580"/>
      <c r="EA16" s="580"/>
      <c r="EB16" s="580"/>
      <c r="EC16" s="581"/>
    </row>
    <row r="17" spans="2:133" ht="11.25" customHeight="1" x14ac:dyDescent="0.15">
      <c r="B17" s="583" t="s">
        <v>244</v>
      </c>
      <c r="C17" s="584"/>
      <c r="D17" s="584"/>
      <c r="E17" s="584"/>
      <c r="F17" s="584"/>
      <c r="G17" s="584"/>
      <c r="H17" s="584"/>
      <c r="I17" s="584"/>
      <c r="J17" s="584"/>
      <c r="K17" s="584"/>
      <c r="L17" s="584"/>
      <c r="M17" s="584"/>
      <c r="N17" s="584"/>
      <c r="O17" s="584"/>
      <c r="P17" s="584"/>
      <c r="Q17" s="585"/>
      <c r="R17" s="586">
        <v>4601160</v>
      </c>
      <c r="S17" s="580"/>
      <c r="T17" s="580"/>
      <c r="U17" s="580"/>
      <c r="V17" s="580"/>
      <c r="W17" s="580"/>
      <c r="X17" s="580"/>
      <c r="Y17" s="587"/>
      <c r="Z17" s="582">
        <v>28.3</v>
      </c>
      <c r="AA17" s="582"/>
      <c r="AB17" s="582"/>
      <c r="AC17" s="582"/>
      <c r="AD17" s="577">
        <v>4601160</v>
      </c>
      <c r="AE17" s="577"/>
      <c r="AF17" s="577"/>
      <c r="AG17" s="577"/>
      <c r="AH17" s="577"/>
      <c r="AI17" s="577"/>
      <c r="AJ17" s="577"/>
      <c r="AK17" s="577"/>
      <c r="AL17" s="588">
        <v>51.6</v>
      </c>
      <c r="AM17" s="589"/>
      <c r="AN17" s="589"/>
      <c r="AO17" s="590"/>
      <c r="AP17" s="583" t="s">
        <v>245</v>
      </c>
      <c r="AQ17" s="584"/>
      <c r="AR17" s="584"/>
      <c r="AS17" s="584"/>
      <c r="AT17" s="584"/>
      <c r="AU17" s="584"/>
      <c r="AV17" s="584"/>
      <c r="AW17" s="584"/>
      <c r="AX17" s="584"/>
      <c r="AY17" s="584"/>
      <c r="AZ17" s="584"/>
      <c r="BA17" s="584"/>
      <c r="BB17" s="584"/>
      <c r="BC17" s="584"/>
      <c r="BD17" s="584"/>
      <c r="BE17" s="584"/>
      <c r="BF17" s="585"/>
      <c r="BG17" s="586" t="s">
        <v>111</v>
      </c>
      <c r="BH17" s="580"/>
      <c r="BI17" s="580"/>
      <c r="BJ17" s="580"/>
      <c r="BK17" s="580"/>
      <c r="BL17" s="580"/>
      <c r="BM17" s="580"/>
      <c r="BN17" s="587"/>
      <c r="BO17" s="582" t="s">
        <v>111</v>
      </c>
      <c r="BP17" s="582"/>
      <c r="BQ17" s="582"/>
      <c r="BR17" s="582"/>
      <c r="BS17" s="579" t="s">
        <v>111</v>
      </c>
      <c r="BT17" s="580"/>
      <c r="BU17" s="580"/>
      <c r="BV17" s="580"/>
      <c r="BW17" s="580"/>
      <c r="BX17" s="580"/>
      <c r="BY17" s="580"/>
      <c r="BZ17" s="580"/>
      <c r="CA17" s="580"/>
      <c r="CB17" s="581"/>
      <c r="CD17" s="605" t="s">
        <v>246</v>
      </c>
      <c r="CE17" s="606"/>
      <c r="CF17" s="606"/>
      <c r="CG17" s="606"/>
      <c r="CH17" s="606"/>
      <c r="CI17" s="606"/>
      <c r="CJ17" s="606"/>
      <c r="CK17" s="606"/>
      <c r="CL17" s="606"/>
      <c r="CM17" s="606"/>
      <c r="CN17" s="606"/>
      <c r="CO17" s="606"/>
      <c r="CP17" s="606"/>
      <c r="CQ17" s="607"/>
      <c r="CR17" s="586">
        <v>2080583</v>
      </c>
      <c r="CS17" s="580"/>
      <c r="CT17" s="580"/>
      <c r="CU17" s="580"/>
      <c r="CV17" s="580"/>
      <c r="CW17" s="580"/>
      <c r="CX17" s="580"/>
      <c r="CY17" s="587"/>
      <c r="CZ17" s="582">
        <v>13.4</v>
      </c>
      <c r="DA17" s="582"/>
      <c r="DB17" s="582"/>
      <c r="DC17" s="582"/>
      <c r="DD17" s="579" t="s">
        <v>111</v>
      </c>
      <c r="DE17" s="580"/>
      <c r="DF17" s="580"/>
      <c r="DG17" s="580"/>
      <c r="DH17" s="580"/>
      <c r="DI17" s="580"/>
      <c r="DJ17" s="580"/>
      <c r="DK17" s="580"/>
      <c r="DL17" s="580"/>
      <c r="DM17" s="580"/>
      <c r="DN17" s="580"/>
      <c r="DO17" s="580"/>
      <c r="DP17" s="587"/>
      <c r="DQ17" s="579">
        <v>1964033</v>
      </c>
      <c r="DR17" s="580"/>
      <c r="DS17" s="580"/>
      <c r="DT17" s="580"/>
      <c r="DU17" s="580"/>
      <c r="DV17" s="580"/>
      <c r="DW17" s="580"/>
      <c r="DX17" s="580"/>
      <c r="DY17" s="580"/>
      <c r="DZ17" s="580"/>
      <c r="EA17" s="580"/>
      <c r="EB17" s="580"/>
      <c r="EC17" s="581"/>
    </row>
    <row r="18" spans="2:133" ht="11.25" customHeight="1" x14ac:dyDescent="0.15">
      <c r="B18" s="583" t="s">
        <v>247</v>
      </c>
      <c r="C18" s="584"/>
      <c r="D18" s="584"/>
      <c r="E18" s="584"/>
      <c r="F18" s="584"/>
      <c r="G18" s="584"/>
      <c r="H18" s="584"/>
      <c r="I18" s="584"/>
      <c r="J18" s="584"/>
      <c r="K18" s="584"/>
      <c r="L18" s="584"/>
      <c r="M18" s="584"/>
      <c r="N18" s="584"/>
      <c r="O18" s="584"/>
      <c r="P18" s="584"/>
      <c r="Q18" s="585"/>
      <c r="R18" s="586">
        <v>534285</v>
      </c>
      <c r="S18" s="580"/>
      <c r="T18" s="580"/>
      <c r="U18" s="580"/>
      <c r="V18" s="580"/>
      <c r="W18" s="580"/>
      <c r="X18" s="580"/>
      <c r="Y18" s="587"/>
      <c r="Z18" s="582">
        <v>3.3</v>
      </c>
      <c r="AA18" s="582"/>
      <c r="AB18" s="582"/>
      <c r="AC18" s="582"/>
      <c r="AD18" s="577" t="s">
        <v>111</v>
      </c>
      <c r="AE18" s="577"/>
      <c r="AF18" s="577"/>
      <c r="AG18" s="577"/>
      <c r="AH18" s="577"/>
      <c r="AI18" s="577"/>
      <c r="AJ18" s="577"/>
      <c r="AK18" s="577"/>
      <c r="AL18" s="588" t="s">
        <v>111</v>
      </c>
      <c r="AM18" s="589"/>
      <c r="AN18" s="589"/>
      <c r="AO18" s="590"/>
      <c r="AP18" s="583" t="s">
        <v>248</v>
      </c>
      <c r="AQ18" s="584"/>
      <c r="AR18" s="584"/>
      <c r="AS18" s="584"/>
      <c r="AT18" s="584"/>
      <c r="AU18" s="584"/>
      <c r="AV18" s="584"/>
      <c r="AW18" s="584"/>
      <c r="AX18" s="584"/>
      <c r="AY18" s="584"/>
      <c r="AZ18" s="584"/>
      <c r="BA18" s="584"/>
      <c r="BB18" s="584"/>
      <c r="BC18" s="584"/>
      <c r="BD18" s="584"/>
      <c r="BE18" s="584"/>
      <c r="BF18" s="585"/>
      <c r="BG18" s="586" t="s">
        <v>111</v>
      </c>
      <c r="BH18" s="580"/>
      <c r="BI18" s="580"/>
      <c r="BJ18" s="580"/>
      <c r="BK18" s="580"/>
      <c r="BL18" s="580"/>
      <c r="BM18" s="580"/>
      <c r="BN18" s="587"/>
      <c r="BO18" s="582" t="s">
        <v>111</v>
      </c>
      <c r="BP18" s="582"/>
      <c r="BQ18" s="582"/>
      <c r="BR18" s="582"/>
      <c r="BS18" s="579" t="s">
        <v>111</v>
      </c>
      <c r="BT18" s="580"/>
      <c r="BU18" s="580"/>
      <c r="BV18" s="580"/>
      <c r="BW18" s="580"/>
      <c r="BX18" s="580"/>
      <c r="BY18" s="580"/>
      <c r="BZ18" s="580"/>
      <c r="CA18" s="580"/>
      <c r="CB18" s="581"/>
      <c r="CD18" s="605" t="s">
        <v>249</v>
      </c>
      <c r="CE18" s="606"/>
      <c r="CF18" s="606"/>
      <c r="CG18" s="606"/>
      <c r="CH18" s="606"/>
      <c r="CI18" s="606"/>
      <c r="CJ18" s="606"/>
      <c r="CK18" s="606"/>
      <c r="CL18" s="606"/>
      <c r="CM18" s="606"/>
      <c r="CN18" s="606"/>
      <c r="CO18" s="606"/>
      <c r="CP18" s="606"/>
      <c r="CQ18" s="607"/>
      <c r="CR18" s="586" t="s">
        <v>111</v>
      </c>
      <c r="CS18" s="580"/>
      <c r="CT18" s="580"/>
      <c r="CU18" s="580"/>
      <c r="CV18" s="580"/>
      <c r="CW18" s="580"/>
      <c r="CX18" s="580"/>
      <c r="CY18" s="587"/>
      <c r="CZ18" s="582" t="s">
        <v>111</v>
      </c>
      <c r="DA18" s="582"/>
      <c r="DB18" s="582"/>
      <c r="DC18" s="582"/>
      <c r="DD18" s="579" t="s">
        <v>111</v>
      </c>
      <c r="DE18" s="580"/>
      <c r="DF18" s="580"/>
      <c r="DG18" s="580"/>
      <c r="DH18" s="580"/>
      <c r="DI18" s="580"/>
      <c r="DJ18" s="580"/>
      <c r="DK18" s="580"/>
      <c r="DL18" s="580"/>
      <c r="DM18" s="580"/>
      <c r="DN18" s="580"/>
      <c r="DO18" s="580"/>
      <c r="DP18" s="587"/>
      <c r="DQ18" s="579" t="s">
        <v>111</v>
      </c>
      <c r="DR18" s="580"/>
      <c r="DS18" s="580"/>
      <c r="DT18" s="580"/>
      <c r="DU18" s="580"/>
      <c r="DV18" s="580"/>
      <c r="DW18" s="580"/>
      <c r="DX18" s="580"/>
      <c r="DY18" s="580"/>
      <c r="DZ18" s="580"/>
      <c r="EA18" s="580"/>
      <c r="EB18" s="580"/>
      <c r="EC18" s="581"/>
    </row>
    <row r="19" spans="2:133" ht="11.25" customHeight="1" x14ac:dyDescent="0.15">
      <c r="B19" s="583" t="s">
        <v>250</v>
      </c>
      <c r="C19" s="584"/>
      <c r="D19" s="584"/>
      <c r="E19" s="584"/>
      <c r="F19" s="584"/>
      <c r="G19" s="584"/>
      <c r="H19" s="584"/>
      <c r="I19" s="584"/>
      <c r="J19" s="584"/>
      <c r="K19" s="584"/>
      <c r="L19" s="584"/>
      <c r="M19" s="584"/>
      <c r="N19" s="584"/>
      <c r="O19" s="584"/>
      <c r="P19" s="584"/>
      <c r="Q19" s="585"/>
      <c r="R19" s="586">
        <v>21</v>
      </c>
      <c r="S19" s="580"/>
      <c r="T19" s="580"/>
      <c r="U19" s="580"/>
      <c r="V19" s="580"/>
      <c r="W19" s="580"/>
      <c r="X19" s="580"/>
      <c r="Y19" s="587"/>
      <c r="Z19" s="582">
        <v>0</v>
      </c>
      <c r="AA19" s="582"/>
      <c r="AB19" s="582"/>
      <c r="AC19" s="582"/>
      <c r="AD19" s="577" t="s">
        <v>111</v>
      </c>
      <c r="AE19" s="577"/>
      <c r="AF19" s="577"/>
      <c r="AG19" s="577"/>
      <c r="AH19" s="577"/>
      <c r="AI19" s="577"/>
      <c r="AJ19" s="577"/>
      <c r="AK19" s="577"/>
      <c r="AL19" s="588" t="s">
        <v>111</v>
      </c>
      <c r="AM19" s="589"/>
      <c r="AN19" s="589"/>
      <c r="AO19" s="590"/>
      <c r="AP19" s="583" t="s">
        <v>251</v>
      </c>
      <c r="AQ19" s="584"/>
      <c r="AR19" s="584"/>
      <c r="AS19" s="584"/>
      <c r="AT19" s="584"/>
      <c r="AU19" s="584"/>
      <c r="AV19" s="584"/>
      <c r="AW19" s="584"/>
      <c r="AX19" s="584"/>
      <c r="AY19" s="584"/>
      <c r="AZ19" s="584"/>
      <c r="BA19" s="584"/>
      <c r="BB19" s="584"/>
      <c r="BC19" s="584"/>
      <c r="BD19" s="584"/>
      <c r="BE19" s="584"/>
      <c r="BF19" s="585"/>
      <c r="BG19" s="586">
        <v>8593</v>
      </c>
      <c r="BH19" s="580"/>
      <c r="BI19" s="580"/>
      <c r="BJ19" s="580"/>
      <c r="BK19" s="580"/>
      <c r="BL19" s="580"/>
      <c r="BM19" s="580"/>
      <c r="BN19" s="587"/>
      <c r="BO19" s="582">
        <v>0.2</v>
      </c>
      <c r="BP19" s="582"/>
      <c r="BQ19" s="582"/>
      <c r="BR19" s="582"/>
      <c r="BS19" s="579" t="s">
        <v>111</v>
      </c>
      <c r="BT19" s="580"/>
      <c r="BU19" s="580"/>
      <c r="BV19" s="580"/>
      <c r="BW19" s="580"/>
      <c r="BX19" s="580"/>
      <c r="BY19" s="580"/>
      <c r="BZ19" s="580"/>
      <c r="CA19" s="580"/>
      <c r="CB19" s="581"/>
      <c r="CD19" s="605" t="s">
        <v>252</v>
      </c>
      <c r="CE19" s="606"/>
      <c r="CF19" s="606"/>
      <c r="CG19" s="606"/>
      <c r="CH19" s="606"/>
      <c r="CI19" s="606"/>
      <c r="CJ19" s="606"/>
      <c r="CK19" s="606"/>
      <c r="CL19" s="606"/>
      <c r="CM19" s="606"/>
      <c r="CN19" s="606"/>
      <c r="CO19" s="606"/>
      <c r="CP19" s="606"/>
      <c r="CQ19" s="607"/>
      <c r="CR19" s="586" t="s">
        <v>111</v>
      </c>
      <c r="CS19" s="580"/>
      <c r="CT19" s="580"/>
      <c r="CU19" s="580"/>
      <c r="CV19" s="580"/>
      <c r="CW19" s="580"/>
      <c r="CX19" s="580"/>
      <c r="CY19" s="587"/>
      <c r="CZ19" s="582" t="s">
        <v>111</v>
      </c>
      <c r="DA19" s="582"/>
      <c r="DB19" s="582"/>
      <c r="DC19" s="582"/>
      <c r="DD19" s="579" t="s">
        <v>111</v>
      </c>
      <c r="DE19" s="580"/>
      <c r="DF19" s="580"/>
      <c r="DG19" s="580"/>
      <c r="DH19" s="580"/>
      <c r="DI19" s="580"/>
      <c r="DJ19" s="580"/>
      <c r="DK19" s="580"/>
      <c r="DL19" s="580"/>
      <c r="DM19" s="580"/>
      <c r="DN19" s="580"/>
      <c r="DO19" s="580"/>
      <c r="DP19" s="587"/>
      <c r="DQ19" s="579" t="s">
        <v>111</v>
      </c>
      <c r="DR19" s="580"/>
      <c r="DS19" s="580"/>
      <c r="DT19" s="580"/>
      <c r="DU19" s="580"/>
      <c r="DV19" s="580"/>
      <c r="DW19" s="580"/>
      <c r="DX19" s="580"/>
      <c r="DY19" s="580"/>
      <c r="DZ19" s="580"/>
      <c r="EA19" s="580"/>
      <c r="EB19" s="580"/>
      <c r="EC19" s="581"/>
    </row>
    <row r="20" spans="2:133" ht="11.25" customHeight="1" x14ac:dyDescent="0.15">
      <c r="B20" s="583" t="s">
        <v>253</v>
      </c>
      <c r="C20" s="584"/>
      <c r="D20" s="584"/>
      <c r="E20" s="584"/>
      <c r="F20" s="584"/>
      <c r="G20" s="584"/>
      <c r="H20" s="584"/>
      <c r="I20" s="584"/>
      <c r="J20" s="584"/>
      <c r="K20" s="584"/>
      <c r="L20" s="584"/>
      <c r="M20" s="584"/>
      <c r="N20" s="584"/>
      <c r="O20" s="584"/>
      <c r="P20" s="584"/>
      <c r="Q20" s="585"/>
      <c r="R20" s="586">
        <v>9375634</v>
      </c>
      <c r="S20" s="580"/>
      <c r="T20" s="580"/>
      <c r="U20" s="580"/>
      <c r="V20" s="580"/>
      <c r="W20" s="580"/>
      <c r="X20" s="580"/>
      <c r="Y20" s="587"/>
      <c r="Z20" s="582">
        <v>57.6</v>
      </c>
      <c r="AA20" s="582"/>
      <c r="AB20" s="582"/>
      <c r="AC20" s="582"/>
      <c r="AD20" s="577">
        <v>8841328</v>
      </c>
      <c r="AE20" s="577"/>
      <c r="AF20" s="577"/>
      <c r="AG20" s="577"/>
      <c r="AH20" s="577"/>
      <c r="AI20" s="577"/>
      <c r="AJ20" s="577"/>
      <c r="AK20" s="577"/>
      <c r="AL20" s="588">
        <v>99.1</v>
      </c>
      <c r="AM20" s="589"/>
      <c r="AN20" s="589"/>
      <c r="AO20" s="590"/>
      <c r="AP20" s="583" t="s">
        <v>254</v>
      </c>
      <c r="AQ20" s="584"/>
      <c r="AR20" s="584"/>
      <c r="AS20" s="584"/>
      <c r="AT20" s="584"/>
      <c r="AU20" s="584"/>
      <c r="AV20" s="584"/>
      <c r="AW20" s="584"/>
      <c r="AX20" s="584"/>
      <c r="AY20" s="584"/>
      <c r="AZ20" s="584"/>
      <c r="BA20" s="584"/>
      <c r="BB20" s="584"/>
      <c r="BC20" s="584"/>
      <c r="BD20" s="584"/>
      <c r="BE20" s="584"/>
      <c r="BF20" s="585"/>
      <c r="BG20" s="586">
        <v>8593</v>
      </c>
      <c r="BH20" s="580"/>
      <c r="BI20" s="580"/>
      <c r="BJ20" s="580"/>
      <c r="BK20" s="580"/>
      <c r="BL20" s="580"/>
      <c r="BM20" s="580"/>
      <c r="BN20" s="587"/>
      <c r="BO20" s="582">
        <v>0.2</v>
      </c>
      <c r="BP20" s="582"/>
      <c r="BQ20" s="582"/>
      <c r="BR20" s="582"/>
      <c r="BS20" s="579" t="s">
        <v>111</v>
      </c>
      <c r="BT20" s="580"/>
      <c r="BU20" s="580"/>
      <c r="BV20" s="580"/>
      <c r="BW20" s="580"/>
      <c r="BX20" s="580"/>
      <c r="BY20" s="580"/>
      <c r="BZ20" s="580"/>
      <c r="CA20" s="580"/>
      <c r="CB20" s="581"/>
      <c r="CD20" s="605" t="s">
        <v>255</v>
      </c>
      <c r="CE20" s="606"/>
      <c r="CF20" s="606"/>
      <c r="CG20" s="606"/>
      <c r="CH20" s="606"/>
      <c r="CI20" s="606"/>
      <c r="CJ20" s="606"/>
      <c r="CK20" s="606"/>
      <c r="CL20" s="606"/>
      <c r="CM20" s="606"/>
      <c r="CN20" s="606"/>
      <c r="CO20" s="606"/>
      <c r="CP20" s="606"/>
      <c r="CQ20" s="607"/>
      <c r="CR20" s="586">
        <v>15547496</v>
      </c>
      <c r="CS20" s="580"/>
      <c r="CT20" s="580"/>
      <c r="CU20" s="580"/>
      <c r="CV20" s="580"/>
      <c r="CW20" s="580"/>
      <c r="CX20" s="580"/>
      <c r="CY20" s="587"/>
      <c r="CZ20" s="582">
        <v>100</v>
      </c>
      <c r="DA20" s="582"/>
      <c r="DB20" s="582"/>
      <c r="DC20" s="582"/>
      <c r="DD20" s="579">
        <v>2511694</v>
      </c>
      <c r="DE20" s="580"/>
      <c r="DF20" s="580"/>
      <c r="DG20" s="580"/>
      <c r="DH20" s="580"/>
      <c r="DI20" s="580"/>
      <c r="DJ20" s="580"/>
      <c r="DK20" s="580"/>
      <c r="DL20" s="580"/>
      <c r="DM20" s="580"/>
      <c r="DN20" s="580"/>
      <c r="DO20" s="580"/>
      <c r="DP20" s="587"/>
      <c r="DQ20" s="579">
        <v>10368867</v>
      </c>
      <c r="DR20" s="580"/>
      <c r="DS20" s="580"/>
      <c r="DT20" s="580"/>
      <c r="DU20" s="580"/>
      <c r="DV20" s="580"/>
      <c r="DW20" s="580"/>
      <c r="DX20" s="580"/>
      <c r="DY20" s="580"/>
      <c r="DZ20" s="580"/>
      <c r="EA20" s="580"/>
      <c r="EB20" s="580"/>
      <c r="EC20" s="581"/>
    </row>
    <row r="21" spans="2:133" ht="11.25" customHeight="1" x14ac:dyDescent="0.15">
      <c r="B21" s="583" t="s">
        <v>256</v>
      </c>
      <c r="C21" s="584"/>
      <c r="D21" s="584"/>
      <c r="E21" s="584"/>
      <c r="F21" s="584"/>
      <c r="G21" s="584"/>
      <c r="H21" s="584"/>
      <c r="I21" s="584"/>
      <c r="J21" s="584"/>
      <c r="K21" s="584"/>
      <c r="L21" s="584"/>
      <c r="M21" s="584"/>
      <c r="N21" s="584"/>
      <c r="O21" s="584"/>
      <c r="P21" s="584"/>
      <c r="Q21" s="585"/>
      <c r="R21" s="586">
        <v>3083</v>
      </c>
      <c r="S21" s="580"/>
      <c r="T21" s="580"/>
      <c r="U21" s="580"/>
      <c r="V21" s="580"/>
      <c r="W21" s="580"/>
      <c r="X21" s="580"/>
      <c r="Y21" s="587"/>
      <c r="Z21" s="582">
        <v>0</v>
      </c>
      <c r="AA21" s="582"/>
      <c r="AB21" s="582"/>
      <c r="AC21" s="582"/>
      <c r="AD21" s="577">
        <v>3083</v>
      </c>
      <c r="AE21" s="577"/>
      <c r="AF21" s="577"/>
      <c r="AG21" s="577"/>
      <c r="AH21" s="577"/>
      <c r="AI21" s="577"/>
      <c r="AJ21" s="577"/>
      <c r="AK21" s="577"/>
      <c r="AL21" s="588">
        <v>0</v>
      </c>
      <c r="AM21" s="589"/>
      <c r="AN21" s="589"/>
      <c r="AO21" s="590"/>
      <c r="AP21" s="608" t="s">
        <v>257</v>
      </c>
      <c r="AQ21" s="609"/>
      <c r="AR21" s="609"/>
      <c r="AS21" s="609"/>
      <c r="AT21" s="609"/>
      <c r="AU21" s="609"/>
      <c r="AV21" s="609"/>
      <c r="AW21" s="609"/>
      <c r="AX21" s="609"/>
      <c r="AY21" s="609"/>
      <c r="AZ21" s="609"/>
      <c r="BA21" s="609"/>
      <c r="BB21" s="609"/>
      <c r="BC21" s="609"/>
      <c r="BD21" s="609"/>
      <c r="BE21" s="609"/>
      <c r="BF21" s="610"/>
      <c r="BG21" s="586">
        <v>8593</v>
      </c>
      <c r="BH21" s="580"/>
      <c r="BI21" s="580"/>
      <c r="BJ21" s="580"/>
      <c r="BK21" s="580"/>
      <c r="BL21" s="580"/>
      <c r="BM21" s="580"/>
      <c r="BN21" s="587"/>
      <c r="BO21" s="582">
        <v>0.2</v>
      </c>
      <c r="BP21" s="582"/>
      <c r="BQ21" s="582"/>
      <c r="BR21" s="582"/>
      <c r="BS21" s="579" t="s">
        <v>111</v>
      </c>
      <c r="BT21" s="580"/>
      <c r="BU21" s="580"/>
      <c r="BV21" s="580"/>
      <c r="BW21" s="580"/>
      <c r="BX21" s="580"/>
      <c r="BY21" s="580"/>
      <c r="BZ21" s="580"/>
      <c r="CA21" s="580"/>
      <c r="CB21" s="581"/>
      <c r="CD21" s="611"/>
      <c r="CE21" s="612"/>
      <c r="CF21" s="612"/>
      <c r="CG21" s="612"/>
      <c r="CH21" s="612"/>
      <c r="CI21" s="612"/>
      <c r="CJ21" s="612"/>
      <c r="CK21" s="612"/>
      <c r="CL21" s="612"/>
      <c r="CM21" s="612"/>
      <c r="CN21" s="612"/>
      <c r="CO21" s="612"/>
      <c r="CP21" s="612"/>
      <c r="CQ21" s="613"/>
      <c r="CR21" s="586"/>
      <c r="CS21" s="580"/>
      <c r="CT21" s="580"/>
      <c r="CU21" s="580"/>
      <c r="CV21" s="580"/>
      <c r="CW21" s="580"/>
      <c r="CX21" s="580"/>
      <c r="CY21" s="587"/>
      <c r="CZ21" s="582"/>
      <c r="DA21" s="582"/>
      <c r="DB21" s="582"/>
      <c r="DC21" s="582"/>
      <c r="DD21" s="579"/>
      <c r="DE21" s="580"/>
      <c r="DF21" s="580"/>
      <c r="DG21" s="580"/>
      <c r="DH21" s="580"/>
      <c r="DI21" s="580"/>
      <c r="DJ21" s="580"/>
      <c r="DK21" s="580"/>
      <c r="DL21" s="580"/>
      <c r="DM21" s="580"/>
      <c r="DN21" s="580"/>
      <c r="DO21" s="580"/>
      <c r="DP21" s="587"/>
      <c r="DQ21" s="579"/>
      <c r="DR21" s="580"/>
      <c r="DS21" s="580"/>
      <c r="DT21" s="580"/>
      <c r="DU21" s="580"/>
      <c r="DV21" s="580"/>
      <c r="DW21" s="580"/>
      <c r="DX21" s="580"/>
      <c r="DY21" s="580"/>
      <c r="DZ21" s="580"/>
      <c r="EA21" s="580"/>
      <c r="EB21" s="580"/>
      <c r="EC21" s="581"/>
    </row>
    <row r="22" spans="2:133" ht="11.25" customHeight="1" x14ac:dyDescent="0.15">
      <c r="B22" s="583" t="s">
        <v>258</v>
      </c>
      <c r="C22" s="584"/>
      <c r="D22" s="584"/>
      <c r="E22" s="584"/>
      <c r="F22" s="584"/>
      <c r="G22" s="584"/>
      <c r="H22" s="584"/>
      <c r="I22" s="584"/>
      <c r="J22" s="584"/>
      <c r="K22" s="584"/>
      <c r="L22" s="584"/>
      <c r="M22" s="584"/>
      <c r="N22" s="584"/>
      <c r="O22" s="584"/>
      <c r="P22" s="584"/>
      <c r="Q22" s="585"/>
      <c r="R22" s="586">
        <v>200416</v>
      </c>
      <c r="S22" s="580"/>
      <c r="T22" s="580"/>
      <c r="U22" s="580"/>
      <c r="V22" s="580"/>
      <c r="W22" s="580"/>
      <c r="X22" s="580"/>
      <c r="Y22" s="587"/>
      <c r="Z22" s="582">
        <v>1.2</v>
      </c>
      <c r="AA22" s="582"/>
      <c r="AB22" s="582"/>
      <c r="AC22" s="582"/>
      <c r="AD22" s="577" t="s">
        <v>111</v>
      </c>
      <c r="AE22" s="577"/>
      <c r="AF22" s="577"/>
      <c r="AG22" s="577"/>
      <c r="AH22" s="577"/>
      <c r="AI22" s="577"/>
      <c r="AJ22" s="577"/>
      <c r="AK22" s="577"/>
      <c r="AL22" s="588" t="s">
        <v>111</v>
      </c>
      <c r="AM22" s="589"/>
      <c r="AN22" s="589"/>
      <c r="AO22" s="590"/>
      <c r="AP22" s="608" t="s">
        <v>259</v>
      </c>
      <c r="AQ22" s="609"/>
      <c r="AR22" s="609"/>
      <c r="AS22" s="609"/>
      <c r="AT22" s="609"/>
      <c r="AU22" s="609"/>
      <c r="AV22" s="609"/>
      <c r="AW22" s="609"/>
      <c r="AX22" s="609"/>
      <c r="AY22" s="609"/>
      <c r="AZ22" s="609"/>
      <c r="BA22" s="609"/>
      <c r="BB22" s="609"/>
      <c r="BC22" s="609"/>
      <c r="BD22" s="609"/>
      <c r="BE22" s="609"/>
      <c r="BF22" s="610"/>
      <c r="BG22" s="586" t="s">
        <v>111</v>
      </c>
      <c r="BH22" s="580"/>
      <c r="BI22" s="580"/>
      <c r="BJ22" s="580"/>
      <c r="BK22" s="580"/>
      <c r="BL22" s="580"/>
      <c r="BM22" s="580"/>
      <c r="BN22" s="587"/>
      <c r="BO22" s="582" t="s">
        <v>111</v>
      </c>
      <c r="BP22" s="582"/>
      <c r="BQ22" s="582"/>
      <c r="BR22" s="582"/>
      <c r="BS22" s="579" t="s">
        <v>111</v>
      </c>
      <c r="BT22" s="580"/>
      <c r="BU22" s="580"/>
      <c r="BV22" s="580"/>
      <c r="BW22" s="580"/>
      <c r="BX22" s="580"/>
      <c r="BY22" s="580"/>
      <c r="BZ22" s="580"/>
      <c r="CA22" s="580"/>
      <c r="CB22" s="581"/>
      <c r="CD22" s="568" t="s">
        <v>260</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261</v>
      </c>
      <c r="C23" s="584"/>
      <c r="D23" s="584"/>
      <c r="E23" s="584"/>
      <c r="F23" s="584"/>
      <c r="G23" s="584"/>
      <c r="H23" s="584"/>
      <c r="I23" s="584"/>
      <c r="J23" s="584"/>
      <c r="K23" s="584"/>
      <c r="L23" s="584"/>
      <c r="M23" s="584"/>
      <c r="N23" s="584"/>
      <c r="O23" s="584"/>
      <c r="P23" s="584"/>
      <c r="Q23" s="585"/>
      <c r="R23" s="586">
        <v>360408</v>
      </c>
      <c r="S23" s="580"/>
      <c r="T23" s="580"/>
      <c r="U23" s="580"/>
      <c r="V23" s="580"/>
      <c r="W23" s="580"/>
      <c r="X23" s="580"/>
      <c r="Y23" s="587"/>
      <c r="Z23" s="582">
        <v>2.2000000000000002</v>
      </c>
      <c r="AA23" s="582"/>
      <c r="AB23" s="582"/>
      <c r="AC23" s="582"/>
      <c r="AD23" s="577">
        <v>23010</v>
      </c>
      <c r="AE23" s="577"/>
      <c r="AF23" s="577"/>
      <c r="AG23" s="577"/>
      <c r="AH23" s="577"/>
      <c r="AI23" s="577"/>
      <c r="AJ23" s="577"/>
      <c r="AK23" s="577"/>
      <c r="AL23" s="588">
        <v>0.3</v>
      </c>
      <c r="AM23" s="589"/>
      <c r="AN23" s="589"/>
      <c r="AO23" s="590"/>
      <c r="AP23" s="608" t="s">
        <v>262</v>
      </c>
      <c r="AQ23" s="609"/>
      <c r="AR23" s="609"/>
      <c r="AS23" s="609"/>
      <c r="AT23" s="609"/>
      <c r="AU23" s="609"/>
      <c r="AV23" s="609"/>
      <c r="AW23" s="609"/>
      <c r="AX23" s="609"/>
      <c r="AY23" s="609"/>
      <c r="AZ23" s="609"/>
      <c r="BA23" s="609"/>
      <c r="BB23" s="609"/>
      <c r="BC23" s="609"/>
      <c r="BD23" s="609"/>
      <c r="BE23" s="609"/>
      <c r="BF23" s="610"/>
      <c r="BG23" s="586" t="s">
        <v>111</v>
      </c>
      <c r="BH23" s="580"/>
      <c r="BI23" s="580"/>
      <c r="BJ23" s="580"/>
      <c r="BK23" s="580"/>
      <c r="BL23" s="580"/>
      <c r="BM23" s="580"/>
      <c r="BN23" s="587"/>
      <c r="BO23" s="582" t="s">
        <v>111</v>
      </c>
      <c r="BP23" s="582"/>
      <c r="BQ23" s="582"/>
      <c r="BR23" s="582"/>
      <c r="BS23" s="579" t="s">
        <v>111</v>
      </c>
      <c r="BT23" s="580"/>
      <c r="BU23" s="580"/>
      <c r="BV23" s="580"/>
      <c r="BW23" s="580"/>
      <c r="BX23" s="580"/>
      <c r="BY23" s="580"/>
      <c r="BZ23" s="580"/>
      <c r="CA23" s="580"/>
      <c r="CB23" s="581"/>
      <c r="CD23" s="568" t="s">
        <v>201</v>
      </c>
      <c r="CE23" s="569"/>
      <c r="CF23" s="569"/>
      <c r="CG23" s="569"/>
      <c r="CH23" s="569"/>
      <c r="CI23" s="569"/>
      <c r="CJ23" s="569"/>
      <c r="CK23" s="569"/>
      <c r="CL23" s="569"/>
      <c r="CM23" s="569"/>
      <c r="CN23" s="569"/>
      <c r="CO23" s="569"/>
      <c r="CP23" s="569"/>
      <c r="CQ23" s="570"/>
      <c r="CR23" s="568" t="s">
        <v>263</v>
      </c>
      <c r="CS23" s="569"/>
      <c r="CT23" s="569"/>
      <c r="CU23" s="569"/>
      <c r="CV23" s="569"/>
      <c r="CW23" s="569"/>
      <c r="CX23" s="569"/>
      <c r="CY23" s="570"/>
      <c r="CZ23" s="568" t="s">
        <v>264</v>
      </c>
      <c r="DA23" s="569"/>
      <c r="DB23" s="569"/>
      <c r="DC23" s="570"/>
      <c r="DD23" s="568" t="s">
        <v>265</v>
      </c>
      <c r="DE23" s="569"/>
      <c r="DF23" s="569"/>
      <c r="DG23" s="569"/>
      <c r="DH23" s="569"/>
      <c r="DI23" s="569"/>
      <c r="DJ23" s="569"/>
      <c r="DK23" s="570"/>
      <c r="DL23" s="614" t="s">
        <v>266</v>
      </c>
      <c r="DM23" s="615"/>
      <c r="DN23" s="615"/>
      <c r="DO23" s="615"/>
      <c r="DP23" s="615"/>
      <c r="DQ23" s="615"/>
      <c r="DR23" s="615"/>
      <c r="DS23" s="615"/>
      <c r="DT23" s="615"/>
      <c r="DU23" s="615"/>
      <c r="DV23" s="616"/>
      <c r="DW23" s="568" t="s">
        <v>267</v>
      </c>
      <c r="DX23" s="569"/>
      <c r="DY23" s="569"/>
      <c r="DZ23" s="569"/>
      <c r="EA23" s="569"/>
      <c r="EB23" s="569"/>
      <c r="EC23" s="570"/>
    </row>
    <row r="24" spans="2:133" ht="11.25" customHeight="1" x14ac:dyDescent="0.15">
      <c r="B24" s="583" t="s">
        <v>268</v>
      </c>
      <c r="C24" s="584"/>
      <c r="D24" s="584"/>
      <c r="E24" s="584"/>
      <c r="F24" s="584"/>
      <c r="G24" s="584"/>
      <c r="H24" s="584"/>
      <c r="I24" s="584"/>
      <c r="J24" s="584"/>
      <c r="K24" s="584"/>
      <c r="L24" s="584"/>
      <c r="M24" s="584"/>
      <c r="N24" s="584"/>
      <c r="O24" s="584"/>
      <c r="P24" s="584"/>
      <c r="Q24" s="585"/>
      <c r="R24" s="586">
        <v>89647</v>
      </c>
      <c r="S24" s="580"/>
      <c r="T24" s="580"/>
      <c r="U24" s="580"/>
      <c r="V24" s="580"/>
      <c r="W24" s="580"/>
      <c r="X24" s="580"/>
      <c r="Y24" s="587"/>
      <c r="Z24" s="582">
        <v>0.6</v>
      </c>
      <c r="AA24" s="582"/>
      <c r="AB24" s="582"/>
      <c r="AC24" s="582"/>
      <c r="AD24" s="577" t="s">
        <v>111</v>
      </c>
      <c r="AE24" s="577"/>
      <c r="AF24" s="577"/>
      <c r="AG24" s="577"/>
      <c r="AH24" s="577"/>
      <c r="AI24" s="577"/>
      <c r="AJ24" s="577"/>
      <c r="AK24" s="577"/>
      <c r="AL24" s="588" t="s">
        <v>111</v>
      </c>
      <c r="AM24" s="589"/>
      <c r="AN24" s="589"/>
      <c r="AO24" s="590"/>
      <c r="AP24" s="608" t="s">
        <v>269</v>
      </c>
      <c r="AQ24" s="609"/>
      <c r="AR24" s="609"/>
      <c r="AS24" s="609"/>
      <c r="AT24" s="609"/>
      <c r="AU24" s="609"/>
      <c r="AV24" s="609"/>
      <c r="AW24" s="609"/>
      <c r="AX24" s="609"/>
      <c r="AY24" s="609"/>
      <c r="AZ24" s="609"/>
      <c r="BA24" s="609"/>
      <c r="BB24" s="609"/>
      <c r="BC24" s="609"/>
      <c r="BD24" s="609"/>
      <c r="BE24" s="609"/>
      <c r="BF24" s="610"/>
      <c r="BG24" s="586" t="s">
        <v>111</v>
      </c>
      <c r="BH24" s="580"/>
      <c r="BI24" s="580"/>
      <c r="BJ24" s="580"/>
      <c r="BK24" s="580"/>
      <c r="BL24" s="580"/>
      <c r="BM24" s="580"/>
      <c r="BN24" s="587"/>
      <c r="BO24" s="582" t="s">
        <v>111</v>
      </c>
      <c r="BP24" s="582"/>
      <c r="BQ24" s="582"/>
      <c r="BR24" s="582"/>
      <c r="BS24" s="579" t="s">
        <v>111</v>
      </c>
      <c r="BT24" s="580"/>
      <c r="BU24" s="580"/>
      <c r="BV24" s="580"/>
      <c r="BW24" s="580"/>
      <c r="BX24" s="580"/>
      <c r="BY24" s="580"/>
      <c r="BZ24" s="580"/>
      <c r="CA24" s="580"/>
      <c r="CB24" s="581"/>
      <c r="CD24" s="602" t="s">
        <v>270</v>
      </c>
      <c r="CE24" s="603"/>
      <c r="CF24" s="603"/>
      <c r="CG24" s="603"/>
      <c r="CH24" s="603"/>
      <c r="CI24" s="603"/>
      <c r="CJ24" s="603"/>
      <c r="CK24" s="603"/>
      <c r="CL24" s="603"/>
      <c r="CM24" s="603"/>
      <c r="CN24" s="603"/>
      <c r="CO24" s="603"/>
      <c r="CP24" s="603"/>
      <c r="CQ24" s="604"/>
      <c r="CR24" s="594">
        <v>6688326</v>
      </c>
      <c r="CS24" s="595"/>
      <c r="CT24" s="595"/>
      <c r="CU24" s="595"/>
      <c r="CV24" s="595"/>
      <c r="CW24" s="595"/>
      <c r="CX24" s="595"/>
      <c r="CY24" s="596"/>
      <c r="CZ24" s="622">
        <v>43</v>
      </c>
      <c r="DA24" s="623"/>
      <c r="DB24" s="623"/>
      <c r="DC24" s="624"/>
      <c r="DD24" s="621">
        <v>5143072</v>
      </c>
      <c r="DE24" s="595"/>
      <c r="DF24" s="595"/>
      <c r="DG24" s="595"/>
      <c r="DH24" s="595"/>
      <c r="DI24" s="595"/>
      <c r="DJ24" s="595"/>
      <c r="DK24" s="596"/>
      <c r="DL24" s="621">
        <v>5121822</v>
      </c>
      <c r="DM24" s="595"/>
      <c r="DN24" s="595"/>
      <c r="DO24" s="595"/>
      <c r="DP24" s="595"/>
      <c r="DQ24" s="595"/>
      <c r="DR24" s="595"/>
      <c r="DS24" s="595"/>
      <c r="DT24" s="595"/>
      <c r="DU24" s="595"/>
      <c r="DV24" s="596"/>
      <c r="DW24" s="599">
        <v>53.4</v>
      </c>
      <c r="DX24" s="600"/>
      <c r="DY24" s="600"/>
      <c r="DZ24" s="600"/>
      <c r="EA24" s="600"/>
      <c r="EB24" s="600"/>
      <c r="EC24" s="601"/>
    </row>
    <row r="25" spans="2:133" ht="11.25" customHeight="1" x14ac:dyDescent="0.15">
      <c r="B25" s="583" t="s">
        <v>271</v>
      </c>
      <c r="C25" s="584"/>
      <c r="D25" s="584"/>
      <c r="E25" s="584"/>
      <c r="F25" s="584"/>
      <c r="G25" s="584"/>
      <c r="H25" s="584"/>
      <c r="I25" s="584"/>
      <c r="J25" s="584"/>
      <c r="K25" s="584"/>
      <c r="L25" s="584"/>
      <c r="M25" s="584"/>
      <c r="N25" s="584"/>
      <c r="O25" s="584"/>
      <c r="P25" s="584"/>
      <c r="Q25" s="585"/>
      <c r="R25" s="586">
        <v>1474266</v>
      </c>
      <c r="S25" s="580"/>
      <c r="T25" s="580"/>
      <c r="U25" s="580"/>
      <c r="V25" s="580"/>
      <c r="W25" s="580"/>
      <c r="X25" s="580"/>
      <c r="Y25" s="587"/>
      <c r="Z25" s="582">
        <v>9.1</v>
      </c>
      <c r="AA25" s="582"/>
      <c r="AB25" s="582"/>
      <c r="AC25" s="582"/>
      <c r="AD25" s="577" t="s">
        <v>111</v>
      </c>
      <c r="AE25" s="577"/>
      <c r="AF25" s="577"/>
      <c r="AG25" s="577"/>
      <c r="AH25" s="577"/>
      <c r="AI25" s="577"/>
      <c r="AJ25" s="577"/>
      <c r="AK25" s="577"/>
      <c r="AL25" s="588" t="s">
        <v>111</v>
      </c>
      <c r="AM25" s="589"/>
      <c r="AN25" s="589"/>
      <c r="AO25" s="590"/>
      <c r="AP25" s="608" t="s">
        <v>272</v>
      </c>
      <c r="AQ25" s="609"/>
      <c r="AR25" s="609"/>
      <c r="AS25" s="609"/>
      <c r="AT25" s="609"/>
      <c r="AU25" s="609"/>
      <c r="AV25" s="609"/>
      <c r="AW25" s="609"/>
      <c r="AX25" s="609"/>
      <c r="AY25" s="609"/>
      <c r="AZ25" s="609"/>
      <c r="BA25" s="609"/>
      <c r="BB25" s="609"/>
      <c r="BC25" s="609"/>
      <c r="BD25" s="609"/>
      <c r="BE25" s="609"/>
      <c r="BF25" s="610"/>
      <c r="BG25" s="586" t="s">
        <v>111</v>
      </c>
      <c r="BH25" s="580"/>
      <c r="BI25" s="580"/>
      <c r="BJ25" s="580"/>
      <c r="BK25" s="580"/>
      <c r="BL25" s="580"/>
      <c r="BM25" s="580"/>
      <c r="BN25" s="587"/>
      <c r="BO25" s="582" t="s">
        <v>111</v>
      </c>
      <c r="BP25" s="582"/>
      <c r="BQ25" s="582"/>
      <c r="BR25" s="582"/>
      <c r="BS25" s="579" t="s">
        <v>111</v>
      </c>
      <c r="BT25" s="580"/>
      <c r="BU25" s="580"/>
      <c r="BV25" s="580"/>
      <c r="BW25" s="580"/>
      <c r="BX25" s="580"/>
      <c r="BY25" s="580"/>
      <c r="BZ25" s="580"/>
      <c r="CA25" s="580"/>
      <c r="CB25" s="581"/>
      <c r="CD25" s="605" t="s">
        <v>273</v>
      </c>
      <c r="CE25" s="606"/>
      <c r="CF25" s="606"/>
      <c r="CG25" s="606"/>
      <c r="CH25" s="606"/>
      <c r="CI25" s="606"/>
      <c r="CJ25" s="606"/>
      <c r="CK25" s="606"/>
      <c r="CL25" s="606"/>
      <c r="CM25" s="606"/>
      <c r="CN25" s="606"/>
      <c r="CO25" s="606"/>
      <c r="CP25" s="606"/>
      <c r="CQ25" s="607"/>
      <c r="CR25" s="586">
        <v>2544796</v>
      </c>
      <c r="CS25" s="617"/>
      <c r="CT25" s="617"/>
      <c r="CU25" s="617"/>
      <c r="CV25" s="617"/>
      <c r="CW25" s="617"/>
      <c r="CX25" s="617"/>
      <c r="CY25" s="618"/>
      <c r="CZ25" s="625">
        <v>16.399999999999999</v>
      </c>
      <c r="DA25" s="626"/>
      <c r="DB25" s="626"/>
      <c r="DC25" s="627"/>
      <c r="DD25" s="579">
        <v>2347237</v>
      </c>
      <c r="DE25" s="617"/>
      <c r="DF25" s="617"/>
      <c r="DG25" s="617"/>
      <c r="DH25" s="617"/>
      <c r="DI25" s="617"/>
      <c r="DJ25" s="617"/>
      <c r="DK25" s="618"/>
      <c r="DL25" s="579">
        <v>2334150</v>
      </c>
      <c r="DM25" s="617"/>
      <c r="DN25" s="617"/>
      <c r="DO25" s="617"/>
      <c r="DP25" s="617"/>
      <c r="DQ25" s="617"/>
      <c r="DR25" s="617"/>
      <c r="DS25" s="617"/>
      <c r="DT25" s="617"/>
      <c r="DU25" s="617"/>
      <c r="DV25" s="618"/>
      <c r="DW25" s="588">
        <v>24.3</v>
      </c>
      <c r="DX25" s="619"/>
      <c r="DY25" s="619"/>
      <c r="DZ25" s="619"/>
      <c r="EA25" s="619"/>
      <c r="EB25" s="619"/>
      <c r="EC25" s="620"/>
    </row>
    <row r="26" spans="2:133" ht="11.25" customHeight="1" x14ac:dyDescent="0.15">
      <c r="B26" s="628" t="s">
        <v>274</v>
      </c>
      <c r="C26" s="629"/>
      <c r="D26" s="629"/>
      <c r="E26" s="629"/>
      <c r="F26" s="629"/>
      <c r="G26" s="629"/>
      <c r="H26" s="629"/>
      <c r="I26" s="629"/>
      <c r="J26" s="629"/>
      <c r="K26" s="629"/>
      <c r="L26" s="629"/>
      <c r="M26" s="629"/>
      <c r="N26" s="629"/>
      <c r="O26" s="629"/>
      <c r="P26" s="629"/>
      <c r="Q26" s="630"/>
      <c r="R26" s="586" t="s">
        <v>111</v>
      </c>
      <c r="S26" s="580"/>
      <c r="T26" s="580"/>
      <c r="U26" s="580"/>
      <c r="V26" s="580"/>
      <c r="W26" s="580"/>
      <c r="X26" s="580"/>
      <c r="Y26" s="587"/>
      <c r="Z26" s="582" t="s">
        <v>111</v>
      </c>
      <c r="AA26" s="582"/>
      <c r="AB26" s="582"/>
      <c r="AC26" s="582"/>
      <c r="AD26" s="577" t="s">
        <v>111</v>
      </c>
      <c r="AE26" s="577"/>
      <c r="AF26" s="577"/>
      <c r="AG26" s="577"/>
      <c r="AH26" s="577"/>
      <c r="AI26" s="577"/>
      <c r="AJ26" s="577"/>
      <c r="AK26" s="577"/>
      <c r="AL26" s="588" t="s">
        <v>111</v>
      </c>
      <c r="AM26" s="589"/>
      <c r="AN26" s="589"/>
      <c r="AO26" s="590"/>
      <c r="AP26" s="608" t="s">
        <v>275</v>
      </c>
      <c r="AQ26" s="631"/>
      <c r="AR26" s="631"/>
      <c r="AS26" s="631"/>
      <c r="AT26" s="631"/>
      <c r="AU26" s="631"/>
      <c r="AV26" s="631"/>
      <c r="AW26" s="631"/>
      <c r="AX26" s="631"/>
      <c r="AY26" s="631"/>
      <c r="AZ26" s="631"/>
      <c r="BA26" s="631"/>
      <c r="BB26" s="631"/>
      <c r="BC26" s="631"/>
      <c r="BD26" s="631"/>
      <c r="BE26" s="631"/>
      <c r="BF26" s="610"/>
      <c r="BG26" s="586" t="s">
        <v>111</v>
      </c>
      <c r="BH26" s="580"/>
      <c r="BI26" s="580"/>
      <c r="BJ26" s="580"/>
      <c r="BK26" s="580"/>
      <c r="BL26" s="580"/>
      <c r="BM26" s="580"/>
      <c r="BN26" s="587"/>
      <c r="BO26" s="582" t="s">
        <v>111</v>
      </c>
      <c r="BP26" s="582"/>
      <c r="BQ26" s="582"/>
      <c r="BR26" s="582"/>
      <c r="BS26" s="579" t="s">
        <v>111</v>
      </c>
      <c r="BT26" s="580"/>
      <c r="BU26" s="580"/>
      <c r="BV26" s="580"/>
      <c r="BW26" s="580"/>
      <c r="BX26" s="580"/>
      <c r="BY26" s="580"/>
      <c r="BZ26" s="580"/>
      <c r="CA26" s="580"/>
      <c r="CB26" s="581"/>
      <c r="CD26" s="605" t="s">
        <v>276</v>
      </c>
      <c r="CE26" s="606"/>
      <c r="CF26" s="606"/>
      <c r="CG26" s="606"/>
      <c r="CH26" s="606"/>
      <c r="CI26" s="606"/>
      <c r="CJ26" s="606"/>
      <c r="CK26" s="606"/>
      <c r="CL26" s="606"/>
      <c r="CM26" s="606"/>
      <c r="CN26" s="606"/>
      <c r="CO26" s="606"/>
      <c r="CP26" s="606"/>
      <c r="CQ26" s="607"/>
      <c r="CR26" s="586">
        <v>1691276</v>
      </c>
      <c r="CS26" s="580"/>
      <c r="CT26" s="580"/>
      <c r="CU26" s="580"/>
      <c r="CV26" s="580"/>
      <c r="CW26" s="580"/>
      <c r="CX26" s="580"/>
      <c r="CY26" s="587"/>
      <c r="CZ26" s="625">
        <v>10.9</v>
      </c>
      <c r="DA26" s="626"/>
      <c r="DB26" s="626"/>
      <c r="DC26" s="627"/>
      <c r="DD26" s="579">
        <v>1516986</v>
      </c>
      <c r="DE26" s="580"/>
      <c r="DF26" s="580"/>
      <c r="DG26" s="580"/>
      <c r="DH26" s="580"/>
      <c r="DI26" s="580"/>
      <c r="DJ26" s="580"/>
      <c r="DK26" s="587"/>
      <c r="DL26" s="579" t="s">
        <v>213</v>
      </c>
      <c r="DM26" s="580"/>
      <c r="DN26" s="580"/>
      <c r="DO26" s="580"/>
      <c r="DP26" s="580"/>
      <c r="DQ26" s="580"/>
      <c r="DR26" s="580"/>
      <c r="DS26" s="580"/>
      <c r="DT26" s="580"/>
      <c r="DU26" s="580"/>
      <c r="DV26" s="587"/>
      <c r="DW26" s="588" t="s">
        <v>213</v>
      </c>
      <c r="DX26" s="619"/>
      <c r="DY26" s="619"/>
      <c r="DZ26" s="619"/>
      <c r="EA26" s="619"/>
      <c r="EB26" s="619"/>
      <c r="EC26" s="620"/>
    </row>
    <row r="27" spans="2:133" ht="11.25" customHeight="1" x14ac:dyDescent="0.15">
      <c r="B27" s="583" t="s">
        <v>277</v>
      </c>
      <c r="C27" s="584"/>
      <c r="D27" s="584"/>
      <c r="E27" s="584"/>
      <c r="F27" s="584"/>
      <c r="G27" s="584"/>
      <c r="H27" s="584"/>
      <c r="I27" s="584"/>
      <c r="J27" s="584"/>
      <c r="K27" s="584"/>
      <c r="L27" s="584"/>
      <c r="M27" s="584"/>
      <c r="N27" s="584"/>
      <c r="O27" s="584"/>
      <c r="P27" s="584"/>
      <c r="Q27" s="585"/>
      <c r="R27" s="586">
        <v>1249244</v>
      </c>
      <c r="S27" s="580"/>
      <c r="T27" s="580"/>
      <c r="U27" s="580"/>
      <c r="V27" s="580"/>
      <c r="W27" s="580"/>
      <c r="X27" s="580"/>
      <c r="Y27" s="587"/>
      <c r="Z27" s="582">
        <v>7.7</v>
      </c>
      <c r="AA27" s="582"/>
      <c r="AB27" s="582"/>
      <c r="AC27" s="582"/>
      <c r="AD27" s="577" t="s">
        <v>111</v>
      </c>
      <c r="AE27" s="577"/>
      <c r="AF27" s="577"/>
      <c r="AG27" s="577"/>
      <c r="AH27" s="577"/>
      <c r="AI27" s="577"/>
      <c r="AJ27" s="577"/>
      <c r="AK27" s="577"/>
      <c r="AL27" s="588" t="s">
        <v>111</v>
      </c>
      <c r="AM27" s="589"/>
      <c r="AN27" s="589"/>
      <c r="AO27" s="590"/>
      <c r="AP27" s="583" t="s">
        <v>278</v>
      </c>
      <c r="AQ27" s="584"/>
      <c r="AR27" s="584"/>
      <c r="AS27" s="584"/>
      <c r="AT27" s="584"/>
      <c r="AU27" s="584"/>
      <c r="AV27" s="584"/>
      <c r="AW27" s="584"/>
      <c r="AX27" s="584"/>
      <c r="AY27" s="584"/>
      <c r="AZ27" s="584"/>
      <c r="BA27" s="584"/>
      <c r="BB27" s="584"/>
      <c r="BC27" s="584"/>
      <c r="BD27" s="584"/>
      <c r="BE27" s="584"/>
      <c r="BF27" s="585"/>
      <c r="BG27" s="586">
        <v>3678835</v>
      </c>
      <c r="BH27" s="580"/>
      <c r="BI27" s="580"/>
      <c r="BJ27" s="580"/>
      <c r="BK27" s="580"/>
      <c r="BL27" s="580"/>
      <c r="BM27" s="580"/>
      <c r="BN27" s="587"/>
      <c r="BO27" s="582">
        <v>100</v>
      </c>
      <c r="BP27" s="582"/>
      <c r="BQ27" s="582"/>
      <c r="BR27" s="582"/>
      <c r="BS27" s="579">
        <v>45891</v>
      </c>
      <c r="BT27" s="580"/>
      <c r="BU27" s="580"/>
      <c r="BV27" s="580"/>
      <c r="BW27" s="580"/>
      <c r="BX27" s="580"/>
      <c r="BY27" s="580"/>
      <c r="BZ27" s="580"/>
      <c r="CA27" s="580"/>
      <c r="CB27" s="581"/>
      <c r="CD27" s="605" t="s">
        <v>279</v>
      </c>
      <c r="CE27" s="606"/>
      <c r="CF27" s="606"/>
      <c r="CG27" s="606"/>
      <c r="CH27" s="606"/>
      <c r="CI27" s="606"/>
      <c r="CJ27" s="606"/>
      <c r="CK27" s="606"/>
      <c r="CL27" s="606"/>
      <c r="CM27" s="606"/>
      <c r="CN27" s="606"/>
      <c r="CO27" s="606"/>
      <c r="CP27" s="606"/>
      <c r="CQ27" s="607"/>
      <c r="CR27" s="586">
        <v>2062947</v>
      </c>
      <c r="CS27" s="617"/>
      <c r="CT27" s="617"/>
      <c r="CU27" s="617"/>
      <c r="CV27" s="617"/>
      <c r="CW27" s="617"/>
      <c r="CX27" s="617"/>
      <c r="CY27" s="618"/>
      <c r="CZ27" s="625">
        <v>13.3</v>
      </c>
      <c r="DA27" s="626"/>
      <c r="DB27" s="626"/>
      <c r="DC27" s="627"/>
      <c r="DD27" s="579">
        <v>831802</v>
      </c>
      <c r="DE27" s="617"/>
      <c r="DF27" s="617"/>
      <c r="DG27" s="617"/>
      <c r="DH27" s="617"/>
      <c r="DI27" s="617"/>
      <c r="DJ27" s="617"/>
      <c r="DK27" s="618"/>
      <c r="DL27" s="579">
        <v>823639</v>
      </c>
      <c r="DM27" s="617"/>
      <c r="DN27" s="617"/>
      <c r="DO27" s="617"/>
      <c r="DP27" s="617"/>
      <c r="DQ27" s="617"/>
      <c r="DR27" s="617"/>
      <c r="DS27" s="617"/>
      <c r="DT27" s="617"/>
      <c r="DU27" s="617"/>
      <c r="DV27" s="618"/>
      <c r="DW27" s="588">
        <v>8.6</v>
      </c>
      <c r="DX27" s="619"/>
      <c r="DY27" s="619"/>
      <c r="DZ27" s="619"/>
      <c r="EA27" s="619"/>
      <c r="EB27" s="619"/>
      <c r="EC27" s="620"/>
    </row>
    <row r="28" spans="2:133" ht="11.25" customHeight="1" x14ac:dyDescent="0.15">
      <c r="B28" s="583" t="s">
        <v>280</v>
      </c>
      <c r="C28" s="584"/>
      <c r="D28" s="584"/>
      <c r="E28" s="584"/>
      <c r="F28" s="584"/>
      <c r="G28" s="584"/>
      <c r="H28" s="584"/>
      <c r="I28" s="584"/>
      <c r="J28" s="584"/>
      <c r="K28" s="584"/>
      <c r="L28" s="584"/>
      <c r="M28" s="584"/>
      <c r="N28" s="584"/>
      <c r="O28" s="584"/>
      <c r="P28" s="584"/>
      <c r="Q28" s="585"/>
      <c r="R28" s="586">
        <v>85253</v>
      </c>
      <c r="S28" s="580"/>
      <c r="T28" s="580"/>
      <c r="U28" s="580"/>
      <c r="V28" s="580"/>
      <c r="W28" s="580"/>
      <c r="X28" s="580"/>
      <c r="Y28" s="587"/>
      <c r="Z28" s="582">
        <v>0.5</v>
      </c>
      <c r="AA28" s="582"/>
      <c r="AB28" s="582"/>
      <c r="AC28" s="582"/>
      <c r="AD28" s="577">
        <v>12513</v>
      </c>
      <c r="AE28" s="577"/>
      <c r="AF28" s="577"/>
      <c r="AG28" s="577"/>
      <c r="AH28" s="577"/>
      <c r="AI28" s="577"/>
      <c r="AJ28" s="577"/>
      <c r="AK28" s="577"/>
      <c r="AL28" s="588">
        <v>0.1</v>
      </c>
      <c r="AM28" s="589"/>
      <c r="AN28" s="589"/>
      <c r="AO28" s="590"/>
      <c r="AP28" s="632"/>
      <c r="AQ28" s="633"/>
      <c r="AR28" s="633"/>
      <c r="AS28" s="633"/>
      <c r="AT28" s="633"/>
      <c r="AU28" s="633"/>
      <c r="AV28" s="633"/>
      <c r="AW28" s="633"/>
      <c r="AX28" s="633"/>
      <c r="AY28" s="633"/>
      <c r="AZ28" s="633"/>
      <c r="BA28" s="633"/>
      <c r="BB28" s="633"/>
      <c r="BC28" s="633"/>
      <c r="BD28" s="633"/>
      <c r="BE28" s="633"/>
      <c r="BF28" s="634"/>
      <c r="BG28" s="586"/>
      <c r="BH28" s="580"/>
      <c r="BI28" s="580"/>
      <c r="BJ28" s="580"/>
      <c r="BK28" s="580"/>
      <c r="BL28" s="580"/>
      <c r="BM28" s="580"/>
      <c r="BN28" s="587"/>
      <c r="BO28" s="582"/>
      <c r="BP28" s="582"/>
      <c r="BQ28" s="582"/>
      <c r="BR28" s="582"/>
      <c r="BS28" s="577"/>
      <c r="BT28" s="577"/>
      <c r="BU28" s="577"/>
      <c r="BV28" s="577"/>
      <c r="BW28" s="577"/>
      <c r="BX28" s="577"/>
      <c r="BY28" s="577"/>
      <c r="BZ28" s="577"/>
      <c r="CA28" s="577"/>
      <c r="CB28" s="578"/>
      <c r="CD28" s="605" t="s">
        <v>281</v>
      </c>
      <c r="CE28" s="606"/>
      <c r="CF28" s="606"/>
      <c r="CG28" s="606"/>
      <c r="CH28" s="606"/>
      <c r="CI28" s="606"/>
      <c r="CJ28" s="606"/>
      <c r="CK28" s="606"/>
      <c r="CL28" s="606"/>
      <c r="CM28" s="606"/>
      <c r="CN28" s="606"/>
      <c r="CO28" s="606"/>
      <c r="CP28" s="606"/>
      <c r="CQ28" s="607"/>
      <c r="CR28" s="586">
        <v>2080583</v>
      </c>
      <c r="CS28" s="580"/>
      <c r="CT28" s="580"/>
      <c r="CU28" s="580"/>
      <c r="CV28" s="580"/>
      <c r="CW28" s="580"/>
      <c r="CX28" s="580"/>
      <c r="CY28" s="587"/>
      <c r="CZ28" s="625">
        <v>13.4</v>
      </c>
      <c r="DA28" s="626"/>
      <c r="DB28" s="626"/>
      <c r="DC28" s="627"/>
      <c r="DD28" s="579">
        <v>1964033</v>
      </c>
      <c r="DE28" s="580"/>
      <c r="DF28" s="580"/>
      <c r="DG28" s="580"/>
      <c r="DH28" s="580"/>
      <c r="DI28" s="580"/>
      <c r="DJ28" s="580"/>
      <c r="DK28" s="587"/>
      <c r="DL28" s="579">
        <v>1964033</v>
      </c>
      <c r="DM28" s="580"/>
      <c r="DN28" s="580"/>
      <c r="DO28" s="580"/>
      <c r="DP28" s="580"/>
      <c r="DQ28" s="580"/>
      <c r="DR28" s="580"/>
      <c r="DS28" s="580"/>
      <c r="DT28" s="580"/>
      <c r="DU28" s="580"/>
      <c r="DV28" s="587"/>
      <c r="DW28" s="588">
        <v>20.5</v>
      </c>
      <c r="DX28" s="619"/>
      <c r="DY28" s="619"/>
      <c r="DZ28" s="619"/>
      <c r="EA28" s="619"/>
      <c r="EB28" s="619"/>
      <c r="EC28" s="620"/>
    </row>
    <row r="29" spans="2:133" ht="11.25" customHeight="1" x14ac:dyDescent="0.15">
      <c r="B29" s="583" t="s">
        <v>282</v>
      </c>
      <c r="C29" s="584"/>
      <c r="D29" s="584"/>
      <c r="E29" s="584"/>
      <c r="F29" s="584"/>
      <c r="G29" s="584"/>
      <c r="H29" s="584"/>
      <c r="I29" s="584"/>
      <c r="J29" s="584"/>
      <c r="K29" s="584"/>
      <c r="L29" s="584"/>
      <c r="M29" s="584"/>
      <c r="N29" s="584"/>
      <c r="O29" s="584"/>
      <c r="P29" s="584"/>
      <c r="Q29" s="585"/>
      <c r="R29" s="586">
        <v>3278</v>
      </c>
      <c r="S29" s="580"/>
      <c r="T29" s="580"/>
      <c r="U29" s="580"/>
      <c r="V29" s="580"/>
      <c r="W29" s="580"/>
      <c r="X29" s="580"/>
      <c r="Y29" s="587"/>
      <c r="Z29" s="582">
        <v>0</v>
      </c>
      <c r="AA29" s="582"/>
      <c r="AB29" s="582"/>
      <c r="AC29" s="582"/>
      <c r="AD29" s="577" t="s">
        <v>111</v>
      </c>
      <c r="AE29" s="577"/>
      <c r="AF29" s="577"/>
      <c r="AG29" s="577"/>
      <c r="AH29" s="577"/>
      <c r="AI29" s="577"/>
      <c r="AJ29" s="577"/>
      <c r="AK29" s="577"/>
      <c r="AL29" s="588" t="s">
        <v>111</v>
      </c>
      <c r="AM29" s="589"/>
      <c r="AN29" s="589"/>
      <c r="AO29" s="590"/>
      <c r="AP29" s="574" t="s">
        <v>201</v>
      </c>
      <c r="AQ29" s="575"/>
      <c r="AR29" s="575"/>
      <c r="AS29" s="575"/>
      <c r="AT29" s="575"/>
      <c r="AU29" s="575"/>
      <c r="AV29" s="575"/>
      <c r="AW29" s="575"/>
      <c r="AX29" s="575"/>
      <c r="AY29" s="575"/>
      <c r="AZ29" s="575"/>
      <c r="BA29" s="575"/>
      <c r="BB29" s="575"/>
      <c r="BC29" s="575"/>
      <c r="BD29" s="575"/>
      <c r="BE29" s="575"/>
      <c r="BF29" s="576"/>
      <c r="BG29" s="574" t="s">
        <v>283</v>
      </c>
      <c r="BH29" s="635"/>
      <c r="BI29" s="635"/>
      <c r="BJ29" s="635"/>
      <c r="BK29" s="635"/>
      <c r="BL29" s="635"/>
      <c r="BM29" s="635"/>
      <c r="BN29" s="635"/>
      <c r="BO29" s="635"/>
      <c r="BP29" s="635"/>
      <c r="BQ29" s="636"/>
      <c r="BR29" s="574" t="s">
        <v>284</v>
      </c>
      <c r="BS29" s="635"/>
      <c r="BT29" s="635"/>
      <c r="BU29" s="635"/>
      <c r="BV29" s="635"/>
      <c r="BW29" s="635"/>
      <c r="BX29" s="635"/>
      <c r="BY29" s="635"/>
      <c r="BZ29" s="635"/>
      <c r="CA29" s="635"/>
      <c r="CB29" s="636"/>
      <c r="CD29" s="652" t="s">
        <v>285</v>
      </c>
      <c r="CE29" s="653"/>
      <c r="CF29" s="605" t="s">
        <v>286</v>
      </c>
      <c r="CG29" s="606"/>
      <c r="CH29" s="606"/>
      <c r="CI29" s="606"/>
      <c r="CJ29" s="606"/>
      <c r="CK29" s="606"/>
      <c r="CL29" s="606"/>
      <c r="CM29" s="606"/>
      <c r="CN29" s="606"/>
      <c r="CO29" s="606"/>
      <c r="CP29" s="606"/>
      <c r="CQ29" s="607"/>
      <c r="CR29" s="586">
        <v>2080432</v>
      </c>
      <c r="CS29" s="617"/>
      <c r="CT29" s="617"/>
      <c r="CU29" s="617"/>
      <c r="CV29" s="617"/>
      <c r="CW29" s="617"/>
      <c r="CX29" s="617"/>
      <c r="CY29" s="618"/>
      <c r="CZ29" s="625">
        <v>13.4</v>
      </c>
      <c r="DA29" s="626"/>
      <c r="DB29" s="626"/>
      <c r="DC29" s="627"/>
      <c r="DD29" s="579">
        <v>1963882</v>
      </c>
      <c r="DE29" s="617"/>
      <c r="DF29" s="617"/>
      <c r="DG29" s="617"/>
      <c r="DH29" s="617"/>
      <c r="DI29" s="617"/>
      <c r="DJ29" s="617"/>
      <c r="DK29" s="618"/>
      <c r="DL29" s="579">
        <v>1963882</v>
      </c>
      <c r="DM29" s="617"/>
      <c r="DN29" s="617"/>
      <c r="DO29" s="617"/>
      <c r="DP29" s="617"/>
      <c r="DQ29" s="617"/>
      <c r="DR29" s="617"/>
      <c r="DS29" s="617"/>
      <c r="DT29" s="617"/>
      <c r="DU29" s="617"/>
      <c r="DV29" s="618"/>
      <c r="DW29" s="588">
        <v>20.5</v>
      </c>
      <c r="DX29" s="619"/>
      <c r="DY29" s="619"/>
      <c r="DZ29" s="619"/>
      <c r="EA29" s="619"/>
      <c r="EB29" s="619"/>
      <c r="EC29" s="620"/>
    </row>
    <row r="30" spans="2:133" ht="11.25" customHeight="1" x14ac:dyDescent="0.15">
      <c r="B30" s="583" t="s">
        <v>287</v>
      </c>
      <c r="C30" s="584"/>
      <c r="D30" s="584"/>
      <c r="E30" s="584"/>
      <c r="F30" s="584"/>
      <c r="G30" s="584"/>
      <c r="H30" s="584"/>
      <c r="I30" s="584"/>
      <c r="J30" s="584"/>
      <c r="K30" s="584"/>
      <c r="L30" s="584"/>
      <c r="M30" s="584"/>
      <c r="N30" s="584"/>
      <c r="O30" s="584"/>
      <c r="P30" s="584"/>
      <c r="Q30" s="585"/>
      <c r="R30" s="586">
        <v>130385</v>
      </c>
      <c r="S30" s="580"/>
      <c r="T30" s="580"/>
      <c r="U30" s="580"/>
      <c r="V30" s="580"/>
      <c r="W30" s="580"/>
      <c r="X30" s="580"/>
      <c r="Y30" s="587"/>
      <c r="Z30" s="582">
        <v>0.8</v>
      </c>
      <c r="AA30" s="582"/>
      <c r="AB30" s="582"/>
      <c r="AC30" s="582"/>
      <c r="AD30" s="577" t="s">
        <v>111</v>
      </c>
      <c r="AE30" s="577"/>
      <c r="AF30" s="577"/>
      <c r="AG30" s="577"/>
      <c r="AH30" s="577"/>
      <c r="AI30" s="577"/>
      <c r="AJ30" s="577"/>
      <c r="AK30" s="577"/>
      <c r="AL30" s="588" t="s">
        <v>111</v>
      </c>
      <c r="AM30" s="589"/>
      <c r="AN30" s="589"/>
      <c r="AO30" s="590"/>
      <c r="AP30" s="640" t="s">
        <v>288</v>
      </c>
      <c r="AQ30" s="641"/>
      <c r="AR30" s="641"/>
      <c r="AS30" s="641"/>
      <c r="AT30" s="637" t="s">
        <v>289</v>
      </c>
      <c r="AU30" s="182"/>
      <c r="AV30" s="182"/>
      <c r="AW30" s="182"/>
      <c r="AX30" s="591" t="s">
        <v>168</v>
      </c>
      <c r="AY30" s="592"/>
      <c r="AZ30" s="592"/>
      <c r="BA30" s="592"/>
      <c r="BB30" s="592"/>
      <c r="BC30" s="592"/>
      <c r="BD30" s="592"/>
      <c r="BE30" s="592"/>
      <c r="BF30" s="593"/>
      <c r="BG30" s="649">
        <v>99.3</v>
      </c>
      <c r="BH30" s="650"/>
      <c r="BI30" s="650"/>
      <c r="BJ30" s="650"/>
      <c r="BK30" s="650"/>
      <c r="BL30" s="650"/>
      <c r="BM30" s="600">
        <v>96.3</v>
      </c>
      <c r="BN30" s="650"/>
      <c r="BO30" s="650"/>
      <c r="BP30" s="650"/>
      <c r="BQ30" s="651"/>
      <c r="BR30" s="649">
        <v>99.2</v>
      </c>
      <c r="BS30" s="650"/>
      <c r="BT30" s="650"/>
      <c r="BU30" s="650"/>
      <c r="BV30" s="650"/>
      <c r="BW30" s="650"/>
      <c r="BX30" s="600">
        <v>95.9</v>
      </c>
      <c r="BY30" s="650"/>
      <c r="BZ30" s="650"/>
      <c r="CA30" s="650"/>
      <c r="CB30" s="651"/>
      <c r="CD30" s="654"/>
      <c r="CE30" s="655"/>
      <c r="CF30" s="605" t="s">
        <v>290</v>
      </c>
      <c r="CG30" s="606"/>
      <c r="CH30" s="606"/>
      <c r="CI30" s="606"/>
      <c r="CJ30" s="606"/>
      <c r="CK30" s="606"/>
      <c r="CL30" s="606"/>
      <c r="CM30" s="606"/>
      <c r="CN30" s="606"/>
      <c r="CO30" s="606"/>
      <c r="CP30" s="606"/>
      <c r="CQ30" s="607"/>
      <c r="CR30" s="586">
        <v>1836125</v>
      </c>
      <c r="CS30" s="580"/>
      <c r="CT30" s="580"/>
      <c r="CU30" s="580"/>
      <c r="CV30" s="580"/>
      <c r="CW30" s="580"/>
      <c r="CX30" s="580"/>
      <c r="CY30" s="587"/>
      <c r="CZ30" s="625">
        <v>11.8</v>
      </c>
      <c r="DA30" s="626"/>
      <c r="DB30" s="626"/>
      <c r="DC30" s="627"/>
      <c r="DD30" s="579">
        <v>1720101</v>
      </c>
      <c r="DE30" s="580"/>
      <c r="DF30" s="580"/>
      <c r="DG30" s="580"/>
      <c r="DH30" s="580"/>
      <c r="DI30" s="580"/>
      <c r="DJ30" s="580"/>
      <c r="DK30" s="587"/>
      <c r="DL30" s="579">
        <v>1720101</v>
      </c>
      <c r="DM30" s="580"/>
      <c r="DN30" s="580"/>
      <c r="DO30" s="580"/>
      <c r="DP30" s="580"/>
      <c r="DQ30" s="580"/>
      <c r="DR30" s="580"/>
      <c r="DS30" s="580"/>
      <c r="DT30" s="580"/>
      <c r="DU30" s="580"/>
      <c r="DV30" s="587"/>
      <c r="DW30" s="588">
        <v>17.899999999999999</v>
      </c>
      <c r="DX30" s="619"/>
      <c r="DY30" s="619"/>
      <c r="DZ30" s="619"/>
      <c r="EA30" s="619"/>
      <c r="EB30" s="619"/>
      <c r="EC30" s="620"/>
    </row>
    <row r="31" spans="2:133" ht="11.25" customHeight="1" x14ac:dyDescent="0.15">
      <c r="B31" s="583" t="s">
        <v>291</v>
      </c>
      <c r="C31" s="584"/>
      <c r="D31" s="584"/>
      <c r="E31" s="584"/>
      <c r="F31" s="584"/>
      <c r="G31" s="584"/>
      <c r="H31" s="584"/>
      <c r="I31" s="584"/>
      <c r="J31" s="584"/>
      <c r="K31" s="584"/>
      <c r="L31" s="584"/>
      <c r="M31" s="584"/>
      <c r="N31" s="584"/>
      <c r="O31" s="584"/>
      <c r="P31" s="584"/>
      <c r="Q31" s="585"/>
      <c r="R31" s="586">
        <v>754390</v>
      </c>
      <c r="S31" s="580"/>
      <c r="T31" s="580"/>
      <c r="U31" s="580"/>
      <c r="V31" s="580"/>
      <c r="W31" s="580"/>
      <c r="X31" s="580"/>
      <c r="Y31" s="587"/>
      <c r="Z31" s="582">
        <v>4.5999999999999996</v>
      </c>
      <c r="AA31" s="582"/>
      <c r="AB31" s="582"/>
      <c r="AC31" s="582"/>
      <c r="AD31" s="577" t="s">
        <v>111</v>
      </c>
      <c r="AE31" s="577"/>
      <c r="AF31" s="577"/>
      <c r="AG31" s="577"/>
      <c r="AH31" s="577"/>
      <c r="AI31" s="577"/>
      <c r="AJ31" s="577"/>
      <c r="AK31" s="577"/>
      <c r="AL31" s="588" t="s">
        <v>111</v>
      </c>
      <c r="AM31" s="589"/>
      <c r="AN31" s="589"/>
      <c r="AO31" s="590"/>
      <c r="AP31" s="642"/>
      <c r="AQ31" s="643"/>
      <c r="AR31" s="643"/>
      <c r="AS31" s="643"/>
      <c r="AT31" s="638"/>
      <c r="AU31" s="181" t="s">
        <v>292</v>
      </c>
      <c r="AV31" s="181"/>
      <c r="AW31" s="181"/>
      <c r="AX31" s="583" t="s">
        <v>293</v>
      </c>
      <c r="AY31" s="584"/>
      <c r="AZ31" s="584"/>
      <c r="BA31" s="584"/>
      <c r="BB31" s="584"/>
      <c r="BC31" s="584"/>
      <c r="BD31" s="584"/>
      <c r="BE31" s="584"/>
      <c r="BF31" s="585"/>
      <c r="BG31" s="646">
        <v>99.4</v>
      </c>
      <c r="BH31" s="617"/>
      <c r="BI31" s="617"/>
      <c r="BJ31" s="617"/>
      <c r="BK31" s="617"/>
      <c r="BL31" s="617"/>
      <c r="BM31" s="589">
        <v>97.5</v>
      </c>
      <c r="BN31" s="647"/>
      <c r="BO31" s="647"/>
      <c r="BP31" s="647"/>
      <c r="BQ31" s="648"/>
      <c r="BR31" s="646">
        <v>99.3</v>
      </c>
      <c r="BS31" s="617"/>
      <c r="BT31" s="617"/>
      <c r="BU31" s="617"/>
      <c r="BV31" s="617"/>
      <c r="BW31" s="617"/>
      <c r="BX31" s="589">
        <v>97.2</v>
      </c>
      <c r="BY31" s="647"/>
      <c r="BZ31" s="647"/>
      <c r="CA31" s="647"/>
      <c r="CB31" s="648"/>
      <c r="CD31" s="654"/>
      <c r="CE31" s="655"/>
      <c r="CF31" s="605" t="s">
        <v>294</v>
      </c>
      <c r="CG31" s="606"/>
      <c r="CH31" s="606"/>
      <c r="CI31" s="606"/>
      <c r="CJ31" s="606"/>
      <c r="CK31" s="606"/>
      <c r="CL31" s="606"/>
      <c r="CM31" s="606"/>
      <c r="CN31" s="606"/>
      <c r="CO31" s="606"/>
      <c r="CP31" s="606"/>
      <c r="CQ31" s="607"/>
      <c r="CR31" s="586">
        <v>244307</v>
      </c>
      <c r="CS31" s="617"/>
      <c r="CT31" s="617"/>
      <c r="CU31" s="617"/>
      <c r="CV31" s="617"/>
      <c r="CW31" s="617"/>
      <c r="CX31" s="617"/>
      <c r="CY31" s="618"/>
      <c r="CZ31" s="625">
        <v>1.6</v>
      </c>
      <c r="DA31" s="626"/>
      <c r="DB31" s="626"/>
      <c r="DC31" s="627"/>
      <c r="DD31" s="579">
        <v>243781</v>
      </c>
      <c r="DE31" s="617"/>
      <c r="DF31" s="617"/>
      <c r="DG31" s="617"/>
      <c r="DH31" s="617"/>
      <c r="DI31" s="617"/>
      <c r="DJ31" s="617"/>
      <c r="DK31" s="618"/>
      <c r="DL31" s="579">
        <v>243781</v>
      </c>
      <c r="DM31" s="617"/>
      <c r="DN31" s="617"/>
      <c r="DO31" s="617"/>
      <c r="DP31" s="617"/>
      <c r="DQ31" s="617"/>
      <c r="DR31" s="617"/>
      <c r="DS31" s="617"/>
      <c r="DT31" s="617"/>
      <c r="DU31" s="617"/>
      <c r="DV31" s="618"/>
      <c r="DW31" s="588">
        <v>2.5</v>
      </c>
      <c r="DX31" s="619"/>
      <c r="DY31" s="619"/>
      <c r="DZ31" s="619"/>
      <c r="EA31" s="619"/>
      <c r="EB31" s="619"/>
      <c r="EC31" s="620"/>
    </row>
    <row r="32" spans="2:133" ht="11.25" customHeight="1" x14ac:dyDescent="0.15">
      <c r="B32" s="583" t="s">
        <v>295</v>
      </c>
      <c r="C32" s="584"/>
      <c r="D32" s="584"/>
      <c r="E32" s="584"/>
      <c r="F32" s="584"/>
      <c r="G32" s="584"/>
      <c r="H32" s="584"/>
      <c r="I32" s="584"/>
      <c r="J32" s="584"/>
      <c r="K32" s="584"/>
      <c r="L32" s="584"/>
      <c r="M32" s="584"/>
      <c r="N32" s="584"/>
      <c r="O32" s="584"/>
      <c r="P32" s="584"/>
      <c r="Q32" s="585"/>
      <c r="R32" s="586">
        <v>711060</v>
      </c>
      <c r="S32" s="580"/>
      <c r="T32" s="580"/>
      <c r="U32" s="580"/>
      <c r="V32" s="580"/>
      <c r="W32" s="580"/>
      <c r="X32" s="580"/>
      <c r="Y32" s="587"/>
      <c r="Z32" s="582">
        <v>4.4000000000000004</v>
      </c>
      <c r="AA32" s="582"/>
      <c r="AB32" s="582"/>
      <c r="AC32" s="582"/>
      <c r="AD32" s="577">
        <v>37931</v>
      </c>
      <c r="AE32" s="577"/>
      <c r="AF32" s="577"/>
      <c r="AG32" s="577"/>
      <c r="AH32" s="577"/>
      <c r="AI32" s="577"/>
      <c r="AJ32" s="577"/>
      <c r="AK32" s="577"/>
      <c r="AL32" s="588">
        <v>0.4</v>
      </c>
      <c r="AM32" s="589"/>
      <c r="AN32" s="589"/>
      <c r="AO32" s="590"/>
      <c r="AP32" s="644"/>
      <c r="AQ32" s="645"/>
      <c r="AR32" s="645"/>
      <c r="AS32" s="645"/>
      <c r="AT32" s="639"/>
      <c r="AU32" s="183"/>
      <c r="AV32" s="183"/>
      <c r="AW32" s="183"/>
      <c r="AX32" s="632" t="s">
        <v>296</v>
      </c>
      <c r="AY32" s="633"/>
      <c r="AZ32" s="633"/>
      <c r="BA32" s="633"/>
      <c r="BB32" s="633"/>
      <c r="BC32" s="633"/>
      <c r="BD32" s="633"/>
      <c r="BE32" s="633"/>
      <c r="BF32" s="634"/>
      <c r="BG32" s="658">
        <v>99.1</v>
      </c>
      <c r="BH32" s="659"/>
      <c r="BI32" s="659"/>
      <c r="BJ32" s="659"/>
      <c r="BK32" s="659"/>
      <c r="BL32" s="659"/>
      <c r="BM32" s="660">
        <v>94.8</v>
      </c>
      <c r="BN32" s="659"/>
      <c r="BO32" s="659"/>
      <c r="BP32" s="659"/>
      <c r="BQ32" s="661"/>
      <c r="BR32" s="658">
        <v>99.1</v>
      </c>
      <c r="BS32" s="659"/>
      <c r="BT32" s="659"/>
      <c r="BU32" s="659"/>
      <c r="BV32" s="659"/>
      <c r="BW32" s="659"/>
      <c r="BX32" s="660">
        <v>94.3</v>
      </c>
      <c r="BY32" s="659"/>
      <c r="BZ32" s="659"/>
      <c r="CA32" s="659"/>
      <c r="CB32" s="661"/>
      <c r="CD32" s="656"/>
      <c r="CE32" s="657"/>
      <c r="CF32" s="605" t="s">
        <v>297</v>
      </c>
      <c r="CG32" s="606"/>
      <c r="CH32" s="606"/>
      <c r="CI32" s="606"/>
      <c r="CJ32" s="606"/>
      <c r="CK32" s="606"/>
      <c r="CL32" s="606"/>
      <c r="CM32" s="606"/>
      <c r="CN32" s="606"/>
      <c r="CO32" s="606"/>
      <c r="CP32" s="606"/>
      <c r="CQ32" s="607"/>
      <c r="CR32" s="586">
        <v>151</v>
      </c>
      <c r="CS32" s="580"/>
      <c r="CT32" s="580"/>
      <c r="CU32" s="580"/>
      <c r="CV32" s="580"/>
      <c r="CW32" s="580"/>
      <c r="CX32" s="580"/>
      <c r="CY32" s="587"/>
      <c r="CZ32" s="625">
        <v>0</v>
      </c>
      <c r="DA32" s="626"/>
      <c r="DB32" s="626"/>
      <c r="DC32" s="627"/>
      <c r="DD32" s="579">
        <v>151</v>
      </c>
      <c r="DE32" s="580"/>
      <c r="DF32" s="580"/>
      <c r="DG32" s="580"/>
      <c r="DH32" s="580"/>
      <c r="DI32" s="580"/>
      <c r="DJ32" s="580"/>
      <c r="DK32" s="587"/>
      <c r="DL32" s="579">
        <v>151</v>
      </c>
      <c r="DM32" s="580"/>
      <c r="DN32" s="580"/>
      <c r="DO32" s="580"/>
      <c r="DP32" s="580"/>
      <c r="DQ32" s="580"/>
      <c r="DR32" s="580"/>
      <c r="DS32" s="580"/>
      <c r="DT32" s="580"/>
      <c r="DU32" s="580"/>
      <c r="DV32" s="587"/>
      <c r="DW32" s="588">
        <v>0</v>
      </c>
      <c r="DX32" s="619"/>
      <c r="DY32" s="619"/>
      <c r="DZ32" s="619"/>
      <c r="EA32" s="619"/>
      <c r="EB32" s="619"/>
      <c r="EC32" s="620"/>
    </row>
    <row r="33" spans="2:133" ht="11.25" customHeight="1" x14ac:dyDescent="0.15">
      <c r="B33" s="583" t="s">
        <v>298</v>
      </c>
      <c r="C33" s="584"/>
      <c r="D33" s="584"/>
      <c r="E33" s="584"/>
      <c r="F33" s="584"/>
      <c r="G33" s="584"/>
      <c r="H33" s="584"/>
      <c r="I33" s="584"/>
      <c r="J33" s="584"/>
      <c r="K33" s="584"/>
      <c r="L33" s="584"/>
      <c r="M33" s="584"/>
      <c r="N33" s="584"/>
      <c r="O33" s="584"/>
      <c r="P33" s="584"/>
      <c r="Q33" s="585"/>
      <c r="R33" s="586">
        <v>1834500</v>
      </c>
      <c r="S33" s="580"/>
      <c r="T33" s="580"/>
      <c r="U33" s="580"/>
      <c r="V33" s="580"/>
      <c r="W33" s="580"/>
      <c r="X33" s="580"/>
      <c r="Y33" s="587"/>
      <c r="Z33" s="582">
        <v>11.3</v>
      </c>
      <c r="AA33" s="582"/>
      <c r="AB33" s="582"/>
      <c r="AC33" s="582"/>
      <c r="AD33" s="577" t="s">
        <v>111</v>
      </c>
      <c r="AE33" s="577"/>
      <c r="AF33" s="577"/>
      <c r="AG33" s="577"/>
      <c r="AH33" s="577"/>
      <c r="AI33" s="577"/>
      <c r="AJ33" s="577"/>
      <c r="AK33" s="577"/>
      <c r="AL33" s="588" t="s">
        <v>111</v>
      </c>
      <c r="AM33" s="589"/>
      <c r="AN33" s="589"/>
      <c r="AO33" s="59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86">
        <v>6347476</v>
      </c>
      <c r="CS33" s="617"/>
      <c r="CT33" s="617"/>
      <c r="CU33" s="617"/>
      <c r="CV33" s="617"/>
      <c r="CW33" s="617"/>
      <c r="CX33" s="617"/>
      <c r="CY33" s="618"/>
      <c r="CZ33" s="625">
        <v>40.799999999999997</v>
      </c>
      <c r="DA33" s="626"/>
      <c r="DB33" s="626"/>
      <c r="DC33" s="627"/>
      <c r="DD33" s="579">
        <v>4677449</v>
      </c>
      <c r="DE33" s="617"/>
      <c r="DF33" s="617"/>
      <c r="DG33" s="617"/>
      <c r="DH33" s="617"/>
      <c r="DI33" s="617"/>
      <c r="DJ33" s="617"/>
      <c r="DK33" s="618"/>
      <c r="DL33" s="579">
        <v>3678020</v>
      </c>
      <c r="DM33" s="617"/>
      <c r="DN33" s="617"/>
      <c r="DO33" s="617"/>
      <c r="DP33" s="617"/>
      <c r="DQ33" s="617"/>
      <c r="DR33" s="617"/>
      <c r="DS33" s="617"/>
      <c r="DT33" s="617"/>
      <c r="DU33" s="617"/>
      <c r="DV33" s="618"/>
      <c r="DW33" s="588">
        <v>38.299999999999997</v>
      </c>
      <c r="DX33" s="619"/>
      <c r="DY33" s="619"/>
      <c r="DZ33" s="619"/>
      <c r="EA33" s="619"/>
      <c r="EB33" s="619"/>
      <c r="EC33" s="620"/>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111</v>
      </c>
      <c r="S34" s="580"/>
      <c r="T34" s="580"/>
      <c r="U34" s="580"/>
      <c r="V34" s="580"/>
      <c r="W34" s="580"/>
      <c r="X34" s="580"/>
      <c r="Y34" s="587"/>
      <c r="Z34" s="582" t="s">
        <v>111</v>
      </c>
      <c r="AA34" s="582"/>
      <c r="AB34" s="582"/>
      <c r="AC34" s="582"/>
      <c r="AD34" s="577" t="s">
        <v>111</v>
      </c>
      <c r="AE34" s="577"/>
      <c r="AF34" s="577"/>
      <c r="AG34" s="577"/>
      <c r="AH34" s="577"/>
      <c r="AI34" s="577"/>
      <c r="AJ34" s="577"/>
      <c r="AK34" s="577"/>
      <c r="AL34" s="588" t="s">
        <v>111</v>
      </c>
      <c r="AM34" s="589"/>
      <c r="AN34" s="589"/>
      <c r="AO34" s="590"/>
      <c r="AP34" s="186"/>
      <c r="AQ34" s="574" t="s">
        <v>301</v>
      </c>
      <c r="AR34" s="575"/>
      <c r="AS34" s="575"/>
      <c r="AT34" s="575"/>
      <c r="AU34" s="575"/>
      <c r="AV34" s="575"/>
      <c r="AW34" s="575"/>
      <c r="AX34" s="575"/>
      <c r="AY34" s="575"/>
      <c r="AZ34" s="575"/>
      <c r="BA34" s="575"/>
      <c r="BB34" s="575"/>
      <c r="BC34" s="575"/>
      <c r="BD34" s="575"/>
      <c r="BE34" s="575"/>
      <c r="BF34" s="576"/>
      <c r="BG34" s="574" t="s">
        <v>302</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5" t="s">
        <v>303</v>
      </c>
      <c r="CE34" s="606"/>
      <c r="CF34" s="606"/>
      <c r="CG34" s="606"/>
      <c r="CH34" s="606"/>
      <c r="CI34" s="606"/>
      <c r="CJ34" s="606"/>
      <c r="CK34" s="606"/>
      <c r="CL34" s="606"/>
      <c r="CM34" s="606"/>
      <c r="CN34" s="606"/>
      <c r="CO34" s="606"/>
      <c r="CP34" s="606"/>
      <c r="CQ34" s="607"/>
      <c r="CR34" s="586">
        <v>2420199</v>
      </c>
      <c r="CS34" s="580"/>
      <c r="CT34" s="580"/>
      <c r="CU34" s="580"/>
      <c r="CV34" s="580"/>
      <c r="CW34" s="580"/>
      <c r="CX34" s="580"/>
      <c r="CY34" s="587"/>
      <c r="CZ34" s="625">
        <v>15.6</v>
      </c>
      <c r="DA34" s="626"/>
      <c r="DB34" s="626"/>
      <c r="DC34" s="627"/>
      <c r="DD34" s="579">
        <v>1568113</v>
      </c>
      <c r="DE34" s="580"/>
      <c r="DF34" s="580"/>
      <c r="DG34" s="580"/>
      <c r="DH34" s="580"/>
      <c r="DI34" s="580"/>
      <c r="DJ34" s="580"/>
      <c r="DK34" s="587"/>
      <c r="DL34" s="579">
        <v>1322253</v>
      </c>
      <c r="DM34" s="580"/>
      <c r="DN34" s="580"/>
      <c r="DO34" s="580"/>
      <c r="DP34" s="580"/>
      <c r="DQ34" s="580"/>
      <c r="DR34" s="580"/>
      <c r="DS34" s="580"/>
      <c r="DT34" s="580"/>
      <c r="DU34" s="580"/>
      <c r="DV34" s="587"/>
      <c r="DW34" s="588">
        <v>13.8</v>
      </c>
      <c r="DX34" s="619"/>
      <c r="DY34" s="619"/>
      <c r="DZ34" s="619"/>
      <c r="EA34" s="619"/>
      <c r="EB34" s="619"/>
      <c r="EC34" s="620"/>
    </row>
    <row r="35" spans="2:133" ht="11.25" customHeight="1" x14ac:dyDescent="0.15">
      <c r="B35" s="583" t="s">
        <v>304</v>
      </c>
      <c r="C35" s="584"/>
      <c r="D35" s="584"/>
      <c r="E35" s="584"/>
      <c r="F35" s="584"/>
      <c r="G35" s="584"/>
      <c r="H35" s="584"/>
      <c r="I35" s="584"/>
      <c r="J35" s="584"/>
      <c r="K35" s="584"/>
      <c r="L35" s="584"/>
      <c r="M35" s="584"/>
      <c r="N35" s="584"/>
      <c r="O35" s="584"/>
      <c r="P35" s="584"/>
      <c r="Q35" s="585"/>
      <c r="R35" s="586">
        <v>673300</v>
      </c>
      <c r="S35" s="580"/>
      <c r="T35" s="580"/>
      <c r="U35" s="580"/>
      <c r="V35" s="580"/>
      <c r="W35" s="580"/>
      <c r="X35" s="580"/>
      <c r="Y35" s="587"/>
      <c r="Z35" s="582">
        <v>4.0999999999999996</v>
      </c>
      <c r="AA35" s="582"/>
      <c r="AB35" s="582"/>
      <c r="AC35" s="582"/>
      <c r="AD35" s="577" t="s">
        <v>111</v>
      </c>
      <c r="AE35" s="577"/>
      <c r="AF35" s="577"/>
      <c r="AG35" s="577"/>
      <c r="AH35" s="577"/>
      <c r="AI35" s="577"/>
      <c r="AJ35" s="577"/>
      <c r="AK35" s="577"/>
      <c r="AL35" s="588" t="s">
        <v>111</v>
      </c>
      <c r="AM35" s="589"/>
      <c r="AN35" s="589"/>
      <c r="AO35" s="590"/>
      <c r="AP35" s="186"/>
      <c r="AQ35" s="602" t="s">
        <v>305</v>
      </c>
      <c r="AR35" s="603"/>
      <c r="AS35" s="603"/>
      <c r="AT35" s="603"/>
      <c r="AU35" s="603"/>
      <c r="AV35" s="603"/>
      <c r="AW35" s="603"/>
      <c r="AX35" s="603"/>
      <c r="AY35" s="604"/>
      <c r="AZ35" s="594">
        <v>1820654</v>
      </c>
      <c r="BA35" s="595"/>
      <c r="BB35" s="595"/>
      <c r="BC35" s="595"/>
      <c r="BD35" s="595"/>
      <c r="BE35" s="595"/>
      <c r="BF35" s="662"/>
      <c r="BG35" s="602" t="s">
        <v>306</v>
      </c>
      <c r="BH35" s="603"/>
      <c r="BI35" s="603"/>
      <c r="BJ35" s="603"/>
      <c r="BK35" s="603"/>
      <c r="BL35" s="603"/>
      <c r="BM35" s="603"/>
      <c r="BN35" s="603"/>
      <c r="BO35" s="603"/>
      <c r="BP35" s="603"/>
      <c r="BQ35" s="603"/>
      <c r="BR35" s="603"/>
      <c r="BS35" s="603"/>
      <c r="BT35" s="603"/>
      <c r="BU35" s="604"/>
      <c r="BV35" s="594">
        <v>154529</v>
      </c>
      <c r="BW35" s="595"/>
      <c r="BX35" s="595"/>
      <c r="BY35" s="595"/>
      <c r="BZ35" s="595"/>
      <c r="CA35" s="595"/>
      <c r="CB35" s="662"/>
      <c r="CD35" s="605" t="s">
        <v>307</v>
      </c>
      <c r="CE35" s="606"/>
      <c r="CF35" s="606"/>
      <c r="CG35" s="606"/>
      <c r="CH35" s="606"/>
      <c r="CI35" s="606"/>
      <c r="CJ35" s="606"/>
      <c r="CK35" s="606"/>
      <c r="CL35" s="606"/>
      <c r="CM35" s="606"/>
      <c r="CN35" s="606"/>
      <c r="CO35" s="606"/>
      <c r="CP35" s="606"/>
      <c r="CQ35" s="607"/>
      <c r="CR35" s="586">
        <v>228058</v>
      </c>
      <c r="CS35" s="617"/>
      <c r="CT35" s="617"/>
      <c r="CU35" s="617"/>
      <c r="CV35" s="617"/>
      <c r="CW35" s="617"/>
      <c r="CX35" s="617"/>
      <c r="CY35" s="618"/>
      <c r="CZ35" s="625">
        <v>1.5</v>
      </c>
      <c r="DA35" s="626"/>
      <c r="DB35" s="626"/>
      <c r="DC35" s="627"/>
      <c r="DD35" s="579">
        <v>194737</v>
      </c>
      <c r="DE35" s="617"/>
      <c r="DF35" s="617"/>
      <c r="DG35" s="617"/>
      <c r="DH35" s="617"/>
      <c r="DI35" s="617"/>
      <c r="DJ35" s="617"/>
      <c r="DK35" s="618"/>
      <c r="DL35" s="579">
        <v>188993</v>
      </c>
      <c r="DM35" s="617"/>
      <c r="DN35" s="617"/>
      <c r="DO35" s="617"/>
      <c r="DP35" s="617"/>
      <c r="DQ35" s="617"/>
      <c r="DR35" s="617"/>
      <c r="DS35" s="617"/>
      <c r="DT35" s="617"/>
      <c r="DU35" s="617"/>
      <c r="DV35" s="618"/>
      <c r="DW35" s="588">
        <v>2</v>
      </c>
      <c r="DX35" s="619"/>
      <c r="DY35" s="619"/>
      <c r="DZ35" s="619"/>
      <c r="EA35" s="619"/>
      <c r="EB35" s="619"/>
      <c r="EC35" s="620"/>
    </row>
    <row r="36" spans="2:133" ht="11.25" customHeight="1" x14ac:dyDescent="0.15">
      <c r="B36" s="632" t="s">
        <v>308</v>
      </c>
      <c r="C36" s="633"/>
      <c r="D36" s="633"/>
      <c r="E36" s="633"/>
      <c r="F36" s="633"/>
      <c r="G36" s="633"/>
      <c r="H36" s="633"/>
      <c r="I36" s="633"/>
      <c r="J36" s="633"/>
      <c r="K36" s="633"/>
      <c r="L36" s="633"/>
      <c r="M36" s="633"/>
      <c r="N36" s="633"/>
      <c r="O36" s="633"/>
      <c r="P36" s="633"/>
      <c r="Q36" s="634"/>
      <c r="R36" s="663">
        <v>16271564</v>
      </c>
      <c r="S36" s="664"/>
      <c r="T36" s="664"/>
      <c r="U36" s="664"/>
      <c r="V36" s="664"/>
      <c r="W36" s="664"/>
      <c r="X36" s="664"/>
      <c r="Y36" s="665"/>
      <c r="Z36" s="666">
        <v>100</v>
      </c>
      <c r="AA36" s="666"/>
      <c r="AB36" s="666"/>
      <c r="AC36" s="666"/>
      <c r="AD36" s="667">
        <v>8917865</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86">
        <v>593518</v>
      </c>
      <c r="BA36" s="580"/>
      <c r="BB36" s="580"/>
      <c r="BC36" s="580"/>
      <c r="BD36" s="617"/>
      <c r="BE36" s="617"/>
      <c r="BF36" s="648"/>
      <c r="BG36" s="605" t="s">
        <v>310</v>
      </c>
      <c r="BH36" s="606"/>
      <c r="BI36" s="606"/>
      <c r="BJ36" s="606"/>
      <c r="BK36" s="606"/>
      <c r="BL36" s="606"/>
      <c r="BM36" s="606"/>
      <c r="BN36" s="606"/>
      <c r="BO36" s="606"/>
      <c r="BP36" s="606"/>
      <c r="BQ36" s="606"/>
      <c r="BR36" s="606"/>
      <c r="BS36" s="606"/>
      <c r="BT36" s="606"/>
      <c r="BU36" s="607"/>
      <c r="BV36" s="586">
        <v>129286</v>
      </c>
      <c r="BW36" s="580"/>
      <c r="BX36" s="580"/>
      <c r="BY36" s="580"/>
      <c r="BZ36" s="580"/>
      <c r="CA36" s="580"/>
      <c r="CB36" s="581"/>
      <c r="CD36" s="605" t="s">
        <v>311</v>
      </c>
      <c r="CE36" s="606"/>
      <c r="CF36" s="606"/>
      <c r="CG36" s="606"/>
      <c r="CH36" s="606"/>
      <c r="CI36" s="606"/>
      <c r="CJ36" s="606"/>
      <c r="CK36" s="606"/>
      <c r="CL36" s="606"/>
      <c r="CM36" s="606"/>
      <c r="CN36" s="606"/>
      <c r="CO36" s="606"/>
      <c r="CP36" s="606"/>
      <c r="CQ36" s="607"/>
      <c r="CR36" s="586">
        <v>1614607</v>
      </c>
      <c r="CS36" s="580"/>
      <c r="CT36" s="580"/>
      <c r="CU36" s="580"/>
      <c r="CV36" s="580"/>
      <c r="CW36" s="580"/>
      <c r="CX36" s="580"/>
      <c r="CY36" s="587"/>
      <c r="CZ36" s="625">
        <v>10.4</v>
      </c>
      <c r="DA36" s="626"/>
      <c r="DB36" s="626"/>
      <c r="DC36" s="627"/>
      <c r="DD36" s="579">
        <v>1432270</v>
      </c>
      <c r="DE36" s="580"/>
      <c r="DF36" s="580"/>
      <c r="DG36" s="580"/>
      <c r="DH36" s="580"/>
      <c r="DI36" s="580"/>
      <c r="DJ36" s="580"/>
      <c r="DK36" s="587"/>
      <c r="DL36" s="579">
        <v>1134088</v>
      </c>
      <c r="DM36" s="580"/>
      <c r="DN36" s="580"/>
      <c r="DO36" s="580"/>
      <c r="DP36" s="580"/>
      <c r="DQ36" s="580"/>
      <c r="DR36" s="580"/>
      <c r="DS36" s="580"/>
      <c r="DT36" s="580"/>
      <c r="DU36" s="580"/>
      <c r="DV36" s="587"/>
      <c r="DW36" s="588">
        <v>11.8</v>
      </c>
      <c r="DX36" s="619"/>
      <c r="DY36" s="619"/>
      <c r="DZ36" s="619"/>
      <c r="EA36" s="619"/>
      <c r="EB36" s="619"/>
      <c r="EC36" s="620"/>
    </row>
    <row r="37" spans="2:133" ht="11.25" customHeight="1" x14ac:dyDescent="0.15">
      <c r="AQ37" s="670" t="s">
        <v>312</v>
      </c>
      <c r="AR37" s="671"/>
      <c r="AS37" s="671"/>
      <c r="AT37" s="671"/>
      <c r="AU37" s="671"/>
      <c r="AV37" s="671"/>
      <c r="AW37" s="671"/>
      <c r="AX37" s="671"/>
      <c r="AY37" s="672"/>
      <c r="AZ37" s="586">
        <v>217114</v>
      </c>
      <c r="BA37" s="580"/>
      <c r="BB37" s="580"/>
      <c r="BC37" s="580"/>
      <c r="BD37" s="617"/>
      <c r="BE37" s="617"/>
      <c r="BF37" s="648"/>
      <c r="BG37" s="605" t="s">
        <v>313</v>
      </c>
      <c r="BH37" s="606"/>
      <c r="BI37" s="606"/>
      <c r="BJ37" s="606"/>
      <c r="BK37" s="606"/>
      <c r="BL37" s="606"/>
      <c r="BM37" s="606"/>
      <c r="BN37" s="606"/>
      <c r="BO37" s="606"/>
      <c r="BP37" s="606"/>
      <c r="BQ37" s="606"/>
      <c r="BR37" s="606"/>
      <c r="BS37" s="606"/>
      <c r="BT37" s="606"/>
      <c r="BU37" s="607"/>
      <c r="BV37" s="586">
        <v>4503</v>
      </c>
      <c r="BW37" s="580"/>
      <c r="BX37" s="580"/>
      <c r="BY37" s="580"/>
      <c r="BZ37" s="580"/>
      <c r="CA37" s="580"/>
      <c r="CB37" s="581"/>
      <c r="CD37" s="605" t="s">
        <v>314</v>
      </c>
      <c r="CE37" s="606"/>
      <c r="CF37" s="606"/>
      <c r="CG37" s="606"/>
      <c r="CH37" s="606"/>
      <c r="CI37" s="606"/>
      <c r="CJ37" s="606"/>
      <c r="CK37" s="606"/>
      <c r="CL37" s="606"/>
      <c r="CM37" s="606"/>
      <c r="CN37" s="606"/>
      <c r="CO37" s="606"/>
      <c r="CP37" s="606"/>
      <c r="CQ37" s="607"/>
      <c r="CR37" s="586">
        <v>582702</v>
      </c>
      <c r="CS37" s="617"/>
      <c r="CT37" s="617"/>
      <c r="CU37" s="617"/>
      <c r="CV37" s="617"/>
      <c r="CW37" s="617"/>
      <c r="CX37" s="617"/>
      <c r="CY37" s="618"/>
      <c r="CZ37" s="625">
        <v>3.7</v>
      </c>
      <c r="DA37" s="626"/>
      <c r="DB37" s="626"/>
      <c r="DC37" s="627"/>
      <c r="DD37" s="579">
        <v>582702</v>
      </c>
      <c r="DE37" s="617"/>
      <c r="DF37" s="617"/>
      <c r="DG37" s="617"/>
      <c r="DH37" s="617"/>
      <c r="DI37" s="617"/>
      <c r="DJ37" s="617"/>
      <c r="DK37" s="618"/>
      <c r="DL37" s="579">
        <v>582702</v>
      </c>
      <c r="DM37" s="617"/>
      <c r="DN37" s="617"/>
      <c r="DO37" s="617"/>
      <c r="DP37" s="617"/>
      <c r="DQ37" s="617"/>
      <c r="DR37" s="617"/>
      <c r="DS37" s="617"/>
      <c r="DT37" s="617"/>
      <c r="DU37" s="617"/>
      <c r="DV37" s="618"/>
      <c r="DW37" s="588">
        <v>6.1</v>
      </c>
      <c r="DX37" s="619"/>
      <c r="DY37" s="619"/>
      <c r="DZ37" s="619"/>
      <c r="EA37" s="619"/>
      <c r="EB37" s="619"/>
      <c r="EC37" s="620"/>
    </row>
    <row r="38" spans="2:133" ht="11.25" customHeight="1" x14ac:dyDescent="0.15">
      <c r="AQ38" s="670" t="s">
        <v>315</v>
      </c>
      <c r="AR38" s="671"/>
      <c r="AS38" s="671"/>
      <c r="AT38" s="671"/>
      <c r="AU38" s="671"/>
      <c r="AV38" s="671"/>
      <c r="AW38" s="671"/>
      <c r="AX38" s="671"/>
      <c r="AY38" s="672"/>
      <c r="AZ38" s="586">
        <v>15787</v>
      </c>
      <c r="BA38" s="580"/>
      <c r="BB38" s="580"/>
      <c r="BC38" s="580"/>
      <c r="BD38" s="617"/>
      <c r="BE38" s="617"/>
      <c r="BF38" s="648"/>
      <c r="BG38" s="605" t="s">
        <v>316</v>
      </c>
      <c r="BH38" s="606"/>
      <c r="BI38" s="606"/>
      <c r="BJ38" s="606"/>
      <c r="BK38" s="606"/>
      <c r="BL38" s="606"/>
      <c r="BM38" s="606"/>
      <c r="BN38" s="606"/>
      <c r="BO38" s="606"/>
      <c r="BP38" s="606"/>
      <c r="BQ38" s="606"/>
      <c r="BR38" s="606"/>
      <c r="BS38" s="606"/>
      <c r="BT38" s="606"/>
      <c r="BU38" s="607"/>
      <c r="BV38" s="586">
        <v>7979</v>
      </c>
      <c r="BW38" s="580"/>
      <c r="BX38" s="580"/>
      <c r="BY38" s="580"/>
      <c r="BZ38" s="580"/>
      <c r="CA38" s="580"/>
      <c r="CB38" s="581"/>
      <c r="CD38" s="605" t="s">
        <v>317</v>
      </c>
      <c r="CE38" s="606"/>
      <c r="CF38" s="606"/>
      <c r="CG38" s="606"/>
      <c r="CH38" s="606"/>
      <c r="CI38" s="606"/>
      <c r="CJ38" s="606"/>
      <c r="CK38" s="606"/>
      <c r="CL38" s="606"/>
      <c r="CM38" s="606"/>
      <c r="CN38" s="606"/>
      <c r="CO38" s="606"/>
      <c r="CP38" s="606"/>
      <c r="CQ38" s="607"/>
      <c r="CR38" s="586">
        <v>1414315</v>
      </c>
      <c r="CS38" s="580"/>
      <c r="CT38" s="580"/>
      <c r="CU38" s="580"/>
      <c r="CV38" s="580"/>
      <c r="CW38" s="580"/>
      <c r="CX38" s="580"/>
      <c r="CY38" s="587"/>
      <c r="CZ38" s="625">
        <v>9.1</v>
      </c>
      <c r="DA38" s="626"/>
      <c r="DB38" s="626"/>
      <c r="DC38" s="627"/>
      <c r="DD38" s="579">
        <v>1262022</v>
      </c>
      <c r="DE38" s="580"/>
      <c r="DF38" s="580"/>
      <c r="DG38" s="580"/>
      <c r="DH38" s="580"/>
      <c r="DI38" s="580"/>
      <c r="DJ38" s="580"/>
      <c r="DK38" s="587"/>
      <c r="DL38" s="579">
        <v>1032686</v>
      </c>
      <c r="DM38" s="580"/>
      <c r="DN38" s="580"/>
      <c r="DO38" s="580"/>
      <c r="DP38" s="580"/>
      <c r="DQ38" s="580"/>
      <c r="DR38" s="580"/>
      <c r="DS38" s="580"/>
      <c r="DT38" s="580"/>
      <c r="DU38" s="580"/>
      <c r="DV38" s="587"/>
      <c r="DW38" s="588">
        <v>10.8</v>
      </c>
      <c r="DX38" s="619"/>
      <c r="DY38" s="619"/>
      <c r="DZ38" s="619"/>
      <c r="EA38" s="619"/>
      <c r="EB38" s="619"/>
      <c r="EC38" s="620"/>
    </row>
    <row r="39" spans="2:133" ht="11.25" customHeight="1" x14ac:dyDescent="0.15">
      <c r="AQ39" s="670" t="s">
        <v>318</v>
      </c>
      <c r="AR39" s="671"/>
      <c r="AS39" s="671"/>
      <c r="AT39" s="671"/>
      <c r="AU39" s="671"/>
      <c r="AV39" s="671"/>
      <c r="AW39" s="671"/>
      <c r="AX39" s="671"/>
      <c r="AY39" s="672"/>
      <c r="AZ39" s="586">
        <v>7936</v>
      </c>
      <c r="BA39" s="580"/>
      <c r="BB39" s="580"/>
      <c r="BC39" s="580"/>
      <c r="BD39" s="617"/>
      <c r="BE39" s="617"/>
      <c r="BF39" s="648"/>
      <c r="BG39" s="680" t="s">
        <v>319</v>
      </c>
      <c r="BH39" s="681"/>
      <c r="BI39" s="681"/>
      <c r="BJ39" s="681"/>
      <c r="BK39" s="681"/>
      <c r="BL39" s="187"/>
      <c r="BM39" s="606" t="s">
        <v>320</v>
      </c>
      <c r="BN39" s="606"/>
      <c r="BO39" s="606"/>
      <c r="BP39" s="606"/>
      <c r="BQ39" s="606"/>
      <c r="BR39" s="606"/>
      <c r="BS39" s="606"/>
      <c r="BT39" s="606"/>
      <c r="BU39" s="607"/>
      <c r="BV39" s="586">
        <v>98</v>
      </c>
      <c r="BW39" s="580"/>
      <c r="BX39" s="580"/>
      <c r="BY39" s="580"/>
      <c r="BZ39" s="580"/>
      <c r="CA39" s="580"/>
      <c r="CB39" s="581"/>
      <c r="CD39" s="605" t="s">
        <v>321</v>
      </c>
      <c r="CE39" s="606"/>
      <c r="CF39" s="606"/>
      <c r="CG39" s="606"/>
      <c r="CH39" s="606"/>
      <c r="CI39" s="606"/>
      <c r="CJ39" s="606"/>
      <c r="CK39" s="606"/>
      <c r="CL39" s="606"/>
      <c r="CM39" s="606"/>
      <c r="CN39" s="606"/>
      <c r="CO39" s="606"/>
      <c r="CP39" s="606"/>
      <c r="CQ39" s="607"/>
      <c r="CR39" s="586">
        <v>422126</v>
      </c>
      <c r="CS39" s="617"/>
      <c r="CT39" s="617"/>
      <c r="CU39" s="617"/>
      <c r="CV39" s="617"/>
      <c r="CW39" s="617"/>
      <c r="CX39" s="617"/>
      <c r="CY39" s="618"/>
      <c r="CZ39" s="625">
        <v>2.7</v>
      </c>
      <c r="DA39" s="626"/>
      <c r="DB39" s="626"/>
      <c r="DC39" s="627"/>
      <c r="DD39" s="579">
        <v>220007</v>
      </c>
      <c r="DE39" s="617"/>
      <c r="DF39" s="617"/>
      <c r="DG39" s="617"/>
      <c r="DH39" s="617"/>
      <c r="DI39" s="617"/>
      <c r="DJ39" s="617"/>
      <c r="DK39" s="618"/>
      <c r="DL39" s="579" t="s">
        <v>111</v>
      </c>
      <c r="DM39" s="617"/>
      <c r="DN39" s="617"/>
      <c r="DO39" s="617"/>
      <c r="DP39" s="617"/>
      <c r="DQ39" s="617"/>
      <c r="DR39" s="617"/>
      <c r="DS39" s="617"/>
      <c r="DT39" s="617"/>
      <c r="DU39" s="617"/>
      <c r="DV39" s="618"/>
      <c r="DW39" s="588" t="s">
        <v>111</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86">
        <v>165911</v>
      </c>
      <c r="BA40" s="580"/>
      <c r="BB40" s="580"/>
      <c r="BC40" s="580"/>
      <c r="BD40" s="617"/>
      <c r="BE40" s="617"/>
      <c r="BF40" s="648"/>
      <c r="BG40" s="680"/>
      <c r="BH40" s="681"/>
      <c r="BI40" s="681"/>
      <c r="BJ40" s="681"/>
      <c r="BK40" s="681"/>
      <c r="BL40" s="187"/>
      <c r="BM40" s="606" t="s">
        <v>323</v>
      </c>
      <c r="BN40" s="606"/>
      <c r="BO40" s="606"/>
      <c r="BP40" s="606"/>
      <c r="BQ40" s="606"/>
      <c r="BR40" s="606"/>
      <c r="BS40" s="606"/>
      <c r="BT40" s="606"/>
      <c r="BU40" s="607"/>
      <c r="BV40" s="586">
        <v>100</v>
      </c>
      <c r="BW40" s="580"/>
      <c r="BX40" s="580"/>
      <c r="BY40" s="580"/>
      <c r="BZ40" s="580"/>
      <c r="CA40" s="580"/>
      <c r="CB40" s="581"/>
      <c r="CD40" s="605" t="s">
        <v>324</v>
      </c>
      <c r="CE40" s="606"/>
      <c r="CF40" s="606"/>
      <c r="CG40" s="606"/>
      <c r="CH40" s="606"/>
      <c r="CI40" s="606"/>
      <c r="CJ40" s="606"/>
      <c r="CK40" s="606"/>
      <c r="CL40" s="606"/>
      <c r="CM40" s="606"/>
      <c r="CN40" s="606"/>
      <c r="CO40" s="606"/>
      <c r="CP40" s="606"/>
      <c r="CQ40" s="607"/>
      <c r="CR40" s="586">
        <v>248171</v>
      </c>
      <c r="CS40" s="580"/>
      <c r="CT40" s="580"/>
      <c r="CU40" s="580"/>
      <c r="CV40" s="580"/>
      <c r="CW40" s="580"/>
      <c r="CX40" s="580"/>
      <c r="CY40" s="587"/>
      <c r="CZ40" s="625">
        <v>1.6</v>
      </c>
      <c r="DA40" s="626"/>
      <c r="DB40" s="626"/>
      <c r="DC40" s="627"/>
      <c r="DD40" s="579">
        <v>300</v>
      </c>
      <c r="DE40" s="580"/>
      <c r="DF40" s="580"/>
      <c r="DG40" s="580"/>
      <c r="DH40" s="580"/>
      <c r="DI40" s="580"/>
      <c r="DJ40" s="580"/>
      <c r="DK40" s="587"/>
      <c r="DL40" s="579" t="s">
        <v>111</v>
      </c>
      <c r="DM40" s="580"/>
      <c r="DN40" s="580"/>
      <c r="DO40" s="580"/>
      <c r="DP40" s="580"/>
      <c r="DQ40" s="580"/>
      <c r="DR40" s="580"/>
      <c r="DS40" s="580"/>
      <c r="DT40" s="580"/>
      <c r="DU40" s="580"/>
      <c r="DV40" s="587"/>
      <c r="DW40" s="588" t="s">
        <v>111</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820388</v>
      </c>
      <c r="BA41" s="664"/>
      <c r="BB41" s="664"/>
      <c r="BC41" s="664"/>
      <c r="BD41" s="659"/>
      <c r="BE41" s="659"/>
      <c r="BF41" s="661"/>
      <c r="BG41" s="682"/>
      <c r="BH41" s="683"/>
      <c r="BI41" s="683"/>
      <c r="BJ41" s="683"/>
      <c r="BK41" s="683"/>
      <c r="BL41" s="189"/>
      <c r="BM41" s="612" t="s">
        <v>326</v>
      </c>
      <c r="BN41" s="612"/>
      <c r="BO41" s="612"/>
      <c r="BP41" s="612"/>
      <c r="BQ41" s="612"/>
      <c r="BR41" s="612"/>
      <c r="BS41" s="612"/>
      <c r="BT41" s="612"/>
      <c r="BU41" s="613"/>
      <c r="BV41" s="663">
        <v>294</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86" t="s">
        <v>213</v>
      </c>
      <c r="CS41" s="617"/>
      <c r="CT41" s="617"/>
      <c r="CU41" s="617"/>
      <c r="CV41" s="617"/>
      <c r="CW41" s="617"/>
      <c r="CX41" s="617"/>
      <c r="CY41" s="618"/>
      <c r="CZ41" s="625" t="s">
        <v>213</v>
      </c>
      <c r="DA41" s="626"/>
      <c r="DB41" s="626"/>
      <c r="DC41" s="627"/>
      <c r="DD41" s="579" t="s">
        <v>213</v>
      </c>
      <c r="DE41" s="617"/>
      <c r="DF41" s="617"/>
      <c r="DG41" s="617"/>
      <c r="DH41" s="617"/>
      <c r="DI41" s="617"/>
      <c r="DJ41" s="617"/>
      <c r="DK41" s="618"/>
      <c r="DL41" s="674"/>
      <c r="DM41" s="675"/>
      <c r="DN41" s="675"/>
      <c r="DO41" s="675"/>
      <c r="DP41" s="675"/>
      <c r="DQ41" s="675"/>
      <c r="DR41" s="675"/>
      <c r="DS41" s="675"/>
      <c r="DT41" s="675"/>
      <c r="DU41" s="675"/>
      <c r="DV41" s="676"/>
      <c r="DW41" s="677"/>
      <c r="DX41" s="678"/>
      <c r="DY41" s="678"/>
      <c r="DZ41" s="678"/>
      <c r="EA41" s="678"/>
      <c r="EB41" s="678"/>
      <c r="EC41" s="679"/>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2511694</v>
      </c>
      <c r="CS42" s="580"/>
      <c r="CT42" s="580"/>
      <c r="CU42" s="580"/>
      <c r="CV42" s="580"/>
      <c r="CW42" s="580"/>
      <c r="CX42" s="580"/>
      <c r="CY42" s="587"/>
      <c r="CZ42" s="625">
        <v>16.2</v>
      </c>
      <c r="DA42" s="684"/>
      <c r="DB42" s="684"/>
      <c r="DC42" s="685"/>
      <c r="DD42" s="579">
        <v>548346</v>
      </c>
      <c r="DE42" s="580"/>
      <c r="DF42" s="580"/>
      <c r="DG42" s="580"/>
      <c r="DH42" s="580"/>
      <c r="DI42" s="580"/>
      <c r="DJ42" s="580"/>
      <c r="DK42" s="587"/>
      <c r="DL42" s="674"/>
      <c r="DM42" s="675"/>
      <c r="DN42" s="675"/>
      <c r="DO42" s="675"/>
      <c r="DP42" s="675"/>
      <c r="DQ42" s="675"/>
      <c r="DR42" s="675"/>
      <c r="DS42" s="675"/>
      <c r="DT42" s="675"/>
      <c r="DU42" s="675"/>
      <c r="DV42" s="676"/>
      <c r="DW42" s="677"/>
      <c r="DX42" s="678"/>
      <c r="DY42" s="678"/>
      <c r="DZ42" s="678"/>
      <c r="EA42" s="678"/>
      <c r="EB42" s="678"/>
      <c r="EC42" s="679"/>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81307</v>
      </c>
      <c r="CS43" s="617"/>
      <c r="CT43" s="617"/>
      <c r="CU43" s="617"/>
      <c r="CV43" s="617"/>
      <c r="CW43" s="617"/>
      <c r="CX43" s="617"/>
      <c r="CY43" s="618"/>
      <c r="CZ43" s="625">
        <v>0.5</v>
      </c>
      <c r="DA43" s="626"/>
      <c r="DB43" s="626"/>
      <c r="DC43" s="627"/>
      <c r="DD43" s="579">
        <v>34858</v>
      </c>
      <c r="DE43" s="617"/>
      <c r="DF43" s="617"/>
      <c r="DG43" s="617"/>
      <c r="DH43" s="617"/>
      <c r="DI43" s="617"/>
      <c r="DJ43" s="617"/>
      <c r="DK43" s="618"/>
      <c r="DL43" s="674"/>
      <c r="DM43" s="675"/>
      <c r="DN43" s="675"/>
      <c r="DO43" s="675"/>
      <c r="DP43" s="675"/>
      <c r="DQ43" s="675"/>
      <c r="DR43" s="675"/>
      <c r="DS43" s="675"/>
      <c r="DT43" s="675"/>
      <c r="DU43" s="675"/>
      <c r="DV43" s="676"/>
      <c r="DW43" s="677"/>
      <c r="DX43" s="678"/>
      <c r="DY43" s="678"/>
      <c r="DZ43" s="678"/>
      <c r="EA43" s="678"/>
      <c r="EB43" s="678"/>
      <c r="EC43" s="679"/>
    </row>
    <row r="44" spans="2:133" ht="11.25" customHeight="1" x14ac:dyDescent="0.15">
      <c r="B44" s="192" t="s">
        <v>332</v>
      </c>
      <c r="CD44" s="686" t="s">
        <v>285</v>
      </c>
      <c r="CE44" s="687"/>
      <c r="CF44" s="583" t="s">
        <v>333</v>
      </c>
      <c r="CG44" s="584"/>
      <c r="CH44" s="584"/>
      <c r="CI44" s="584"/>
      <c r="CJ44" s="584"/>
      <c r="CK44" s="584"/>
      <c r="CL44" s="584"/>
      <c r="CM44" s="584"/>
      <c r="CN44" s="584"/>
      <c r="CO44" s="584"/>
      <c r="CP44" s="584"/>
      <c r="CQ44" s="585"/>
      <c r="CR44" s="586">
        <v>2511694</v>
      </c>
      <c r="CS44" s="580"/>
      <c r="CT44" s="580"/>
      <c r="CU44" s="580"/>
      <c r="CV44" s="580"/>
      <c r="CW44" s="580"/>
      <c r="CX44" s="580"/>
      <c r="CY44" s="587"/>
      <c r="CZ44" s="625">
        <v>16.2</v>
      </c>
      <c r="DA44" s="684"/>
      <c r="DB44" s="684"/>
      <c r="DC44" s="685"/>
      <c r="DD44" s="579">
        <v>548346</v>
      </c>
      <c r="DE44" s="580"/>
      <c r="DF44" s="580"/>
      <c r="DG44" s="580"/>
      <c r="DH44" s="580"/>
      <c r="DI44" s="580"/>
      <c r="DJ44" s="580"/>
      <c r="DK44" s="587"/>
      <c r="DL44" s="674"/>
      <c r="DM44" s="675"/>
      <c r="DN44" s="675"/>
      <c r="DO44" s="675"/>
      <c r="DP44" s="675"/>
      <c r="DQ44" s="675"/>
      <c r="DR44" s="675"/>
      <c r="DS44" s="675"/>
      <c r="DT44" s="675"/>
      <c r="DU44" s="675"/>
      <c r="DV44" s="676"/>
      <c r="DW44" s="677"/>
      <c r="DX44" s="678"/>
      <c r="DY44" s="678"/>
      <c r="DZ44" s="678"/>
      <c r="EA44" s="678"/>
      <c r="EB44" s="678"/>
      <c r="EC44" s="679"/>
    </row>
    <row r="45" spans="2:133" ht="11.25" customHeight="1" x14ac:dyDescent="0.15">
      <c r="CD45" s="688"/>
      <c r="CE45" s="689"/>
      <c r="CF45" s="583" t="s">
        <v>334</v>
      </c>
      <c r="CG45" s="584"/>
      <c r="CH45" s="584"/>
      <c r="CI45" s="584"/>
      <c r="CJ45" s="584"/>
      <c r="CK45" s="584"/>
      <c r="CL45" s="584"/>
      <c r="CM45" s="584"/>
      <c r="CN45" s="584"/>
      <c r="CO45" s="584"/>
      <c r="CP45" s="584"/>
      <c r="CQ45" s="585"/>
      <c r="CR45" s="586">
        <v>1326308</v>
      </c>
      <c r="CS45" s="617"/>
      <c r="CT45" s="617"/>
      <c r="CU45" s="617"/>
      <c r="CV45" s="617"/>
      <c r="CW45" s="617"/>
      <c r="CX45" s="617"/>
      <c r="CY45" s="618"/>
      <c r="CZ45" s="625">
        <v>8.5</v>
      </c>
      <c r="DA45" s="626"/>
      <c r="DB45" s="626"/>
      <c r="DC45" s="627"/>
      <c r="DD45" s="579">
        <v>46522</v>
      </c>
      <c r="DE45" s="617"/>
      <c r="DF45" s="617"/>
      <c r="DG45" s="617"/>
      <c r="DH45" s="617"/>
      <c r="DI45" s="617"/>
      <c r="DJ45" s="617"/>
      <c r="DK45" s="618"/>
      <c r="DL45" s="674"/>
      <c r="DM45" s="675"/>
      <c r="DN45" s="675"/>
      <c r="DO45" s="675"/>
      <c r="DP45" s="675"/>
      <c r="DQ45" s="675"/>
      <c r="DR45" s="675"/>
      <c r="DS45" s="675"/>
      <c r="DT45" s="675"/>
      <c r="DU45" s="675"/>
      <c r="DV45" s="676"/>
      <c r="DW45" s="677"/>
      <c r="DX45" s="678"/>
      <c r="DY45" s="678"/>
      <c r="DZ45" s="678"/>
      <c r="EA45" s="678"/>
      <c r="EB45" s="678"/>
      <c r="EC45" s="679"/>
    </row>
    <row r="46" spans="2:133" ht="11.25" customHeight="1" x14ac:dyDescent="0.15">
      <c r="CD46" s="688"/>
      <c r="CE46" s="689"/>
      <c r="CF46" s="583" t="s">
        <v>335</v>
      </c>
      <c r="CG46" s="584"/>
      <c r="CH46" s="584"/>
      <c r="CI46" s="584"/>
      <c r="CJ46" s="584"/>
      <c r="CK46" s="584"/>
      <c r="CL46" s="584"/>
      <c r="CM46" s="584"/>
      <c r="CN46" s="584"/>
      <c r="CO46" s="584"/>
      <c r="CP46" s="584"/>
      <c r="CQ46" s="585"/>
      <c r="CR46" s="586">
        <v>1108115</v>
      </c>
      <c r="CS46" s="580"/>
      <c r="CT46" s="580"/>
      <c r="CU46" s="580"/>
      <c r="CV46" s="580"/>
      <c r="CW46" s="580"/>
      <c r="CX46" s="580"/>
      <c r="CY46" s="587"/>
      <c r="CZ46" s="625">
        <v>7.1</v>
      </c>
      <c r="DA46" s="684"/>
      <c r="DB46" s="684"/>
      <c r="DC46" s="685"/>
      <c r="DD46" s="579">
        <v>477655</v>
      </c>
      <c r="DE46" s="580"/>
      <c r="DF46" s="580"/>
      <c r="DG46" s="580"/>
      <c r="DH46" s="580"/>
      <c r="DI46" s="580"/>
      <c r="DJ46" s="580"/>
      <c r="DK46" s="587"/>
      <c r="DL46" s="674"/>
      <c r="DM46" s="675"/>
      <c r="DN46" s="675"/>
      <c r="DO46" s="675"/>
      <c r="DP46" s="675"/>
      <c r="DQ46" s="675"/>
      <c r="DR46" s="675"/>
      <c r="DS46" s="675"/>
      <c r="DT46" s="675"/>
      <c r="DU46" s="675"/>
      <c r="DV46" s="676"/>
      <c r="DW46" s="677"/>
      <c r="DX46" s="678"/>
      <c r="DY46" s="678"/>
      <c r="DZ46" s="678"/>
      <c r="EA46" s="678"/>
      <c r="EB46" s="678"/>
      <c r="EC46" s="679"/>
    </row>
    <row r="47" spans="2:133" ht="11.25" customHeight="1" x14ac:dyDescent="0.15">
      <c r="CD47" s="688"/>
      <c r="CE47" s="689"/>
      <c r="CF47" s="583" t="s">
        <v>336</v>
      </c>
      <c r="CG47" s="584"/>
      <c r="CH47" s="584"/>
      <c r="CI47" s="584"/>
      <c r="CJ47" s="584"/>
      <c r="CK47" s="584"/>
      <c r="CL47" s="584"/>
      <c r="CM47" s="584"/>
      <c r="CN47" s="584"/>
      <c r="CO47" s="584"/>
      <c r="CP47" s="584"/>
      <c r="CQ47" s="585"/>
      <c r="CR47" s="586" t="s">
        <v>337</v>
      </c>
      <c r="CS47" s="617"/>
      <c r="CT47" s="617"/>
      <c r="CU47" s="617"/>
      <c r="CV47" s="617"/>
      <c r="CW47" s="617"/>
      <c r="CX47" s="617"/>
      <c r="CY47" s="618"/>
      <c r="CZ47" s="625" t="s">
        <v>337</v>
      </c>
      <c r="DA47" s="626"/>
      <c r="DB47" s="626"/>
      <c r="DC47" s="627"/>
      <c r="DD47" s="579" t="s">
        <v>337</v>
      </c>
      <c r="DE47" s="617"/>
      <c r="DF47" s="617"/>
      <c r="DG47" s="617"/>
      <c r="DH47" s="617"/>
      <c r="DI47" s="617"/>
      <c r="DJ47" s="617"/>
      <c r="DK47" s="618"/>
      <c r="DL47" s="674"/>
      <c r="DM47" s="675"/>
      <c r="DN47" s="675"/>
      <c r="DO47" s="675"/>
      <c r="DP47" s="675"/>
      <c r="DQ47" s="675"/>
      <c r="DR47" s="675"/>
      <c r="DS47" s="675"/>
      <c r="DT47" s="675"/>
      <c r="DU47" s="675"/>
      <c r="DV47" s="676"/>
      <c r="DW47" s="677"/>
      <c r="DX47" s="678"/>
      <c r="DY47" s="678"/>
      <c r="DZ47" s="678"/>
      <c r="EA47" s="678"/>
      <c r="EB47" s="678"/>
      <c r="EC47" s="679"/>
    </row>
    <row r="48" spans="2:133" x14ac:dyDescent="0.15">
      <c r="CD48" s="690"/>
      <c r="CE48" s="691"/>
      <c r="CF48" s="583" t="s">
        <v>338</v>
      </c>
      <c r="CG48" s="584"/>
      <c r="CH48" s="584"/>
      <c r="CI48" s="584"/>
      <c r="CJ48" s="584"/>
      <c r="CK48" s="584"/>
      <c r="CL48" s="584"/>
      <c r="CM48" s="584"/>
      <c r="CN48" s="584"/>
      <c r="CO48" s="584"/>
      <c r="CP48" s="584"/>
      <c r="CQ48" s="585"/>
      <c r="CR48" s="586" t="s">
        <v>337</v>
      </c>
      <c r="CS48" s="580"/>
      <c r="CT48" s="580"/>
      <c r="CU48" s="580"/>
      <c r="CV48" s="580"/>
      <c r="CW48" s="580"/>
      <c r="CX48" s="580"/>
      <c r="CY48" s="587"/>
      <c r="CZ48" s="625" t="s">
        <v>337</v>
      </c>
      <c r="DA48" s="684"/>
      <c r="DB48" s="684"/>
      <c r="DC48" s="685"/>
      <c r="DD48" s="579" t="s">
        <v>337</v>
      </c>
      <c r="DE48" s="580"/>
      <c r="DF48" s="580"/>
      <c r="DG48" s="580"/>
      <c r="DH48" s="580"/>
      <c r="DI48" s="580"/>
      <c r="DJ48" s="580"/>
      <c r="DK48" s="587"/>
      <c r="DL48" s="674"/>
      <c r="DM48" s="675"/>
      <c r="DN48" s="675"/>
      <c r="DO48" s="675"/>
      <c r="DP48" s="675"/>
      <c r="DQ48" s="675"/>
      <c r="DR48" s="675"/>
      <c r="DS48" s="675"/>
      <c r="DT48" s="675"/>
      <c r="DU48" s="675"/>
      <c r="DV48" s="676"/>
      <c r="DW48" s="677"/>
      <c r="DX48" s="678"/>
      <c r="DY48" s="678"/>
      <c r="DZ48" s="678"/>
      <c r="EA48" s="678"/>
      <c r="EB48" s="678"/>
      <c r="EC48" s="679"/>
    </row>
    <row r="49" spans="82:133" ht="11.25" customHeight="1" x14ac:dyDescent="0.15">
      <c r="CD49" s="632" t="s">
        <v>339</v>
      </c>
      <c r="CE49" s="633"/>
      <c r="CF49" s="633"/>
      <c r="CG49" s="633"/>
      <c r="CH49" s="633"/>
      <c r="CI49" s="633"/>
      <c r="CJ49" s="633"/>
      <c r="CK49" s="633"/>
      <c r="CL49" s="633"/>
      <c r="CM49" s="633"/>
      <c r="CN49" s="633"/>
      <c r="CO49" s="633"/>
      <c r="CP49" s="633"/>
      <c r="CQ49" s="634"/>
      <c r="CR49" s="663">
        <v>15547496</v>
      </c>
      <c r="CS49" s="659"/>
      <c r="CT49" s="659"/>
      <c r="CU49" s="659"/>
      <c r="CV49" s="659"/>
      <c r="CW49" s="659"/>
      <c r="CX49" s="659"/>
      <c r="CY49" s="692"/>
      <c r="CZ49" s="693">
        <v>100</v>
      </c>
      <c r="DA49" s="694"/>
      <c r="DB49" s="694"/>
      <c r="DC49" s="695"/>
      <c r="DD49" s="696">
        <v>10368867</v>
      </c>
      <c r="DE49" s="659"/>
      <c r="DF49" s="659"/>
      <c r="DG49" s="659"/>
      <c r="DH49" s="659"/>
      <c r="DI49" s="659"/>
      <c r="DJ49" s="659"/>
      <c r="DK49" s="692"/>
      <c r="DL49" s="697"/>
      <c r="DM49" s="698"/>
      <c r="DN49" s="698"/>
      <c r="DO49" s="698"/>
      <c r="DP49" s="698"/>
      <c r="DQ49" s="698"/>
      <c r="DR49" s="698"/>
      <c r="DS49" s="698"/>
      <c r="DT49" s="698"/>
      <c r="DU49" s="698"/>
      <c r="DV49" s="699"/>
      <c r="DW49" s="700"/>
      <c r="DX49" s="701"/>
      <c r="DY49" s="701"/>
      <c r="DZ49" s="701"/>
      <c r="EA49" s="701"/>
      <c r="EB49" s="701"/>
      <c r="EC49" s="702"/>
    </row>
    <row r="50" spans="82:133" hidden="1" x14ac:dyDescent="0.15"/>
    <row r="51" spans="82:133" hidden="1" x14ac:dyDescent="0.15"/>
  </sheetData>
  <sheetProtection password="CC05" sheet="1" objects="1" scenarios="1"/>
  <mergeCells count="572">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D46:DK46"/>
    <mergeCell ref="DD45:DK45"/>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CZ38:DC38"/>
    <mergeCell ref="DD38:DK38"/>
    <mergeCell ref="DL38:DV38"/>
    <mergeCell ref="DW38:EC38"/>
    <mergeCell ref="CZ35:DC35"/>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CR33:CY33"/>
    <mergeCell ref="CZ33:DC33"/>
    <mergeCell ref="DD33:DK33"/>
    <mergeCell ref="DL33:DV33"/>
    <mergeCell ref="DL31:DV31"/>
    <mergeCell ref="DW31:EC31"/>
    <mergeCell ref="CZ32:DC32"/>
    <mergeCell ref="DD32:DK32"/>
    <mergeCell ref="BR32:BW32"/>
    <mergeCell ref="BX32:CB32"/>
    <mergeCell ref="CF32:CQ32"/>
    <mergeCell ref="CR32:CY32"/>
    <mergeCell ref="DL30:DV30"/>
    <mergeCell ref="DW30:EC30"/>
    <mergeCell ref="B31:Q31"/>
    <mergeCell ref="R31:Y31"/>
    <mergeCell ref="Z31:AC31"/>
    <mergeCell ref="AD31:AK31"/>
    <mergeCell ref="AL31:AO31"/>
    <mergeCell ref="AX31:BF31"/>
    <mergeCell ref="BG31:BL31"/>
    <mergeCell ref="BM31:BQ31"/>
    <mergeCell ref="CZ31:DC31"/>
    <mergeCell ref="DD31:DK31"/>
    <mergeCell ref="BG30:BL30"/>
    <mergeCell ref="BM30:BQ30"/>
    <mergeCell ref="BR30:BW30"/>
    <mergeCell ref="BX30:CB30"/>
    <mergeCell ref="CF30:CQ30"/>
    <mergeCell ref="CR30:CY30"/>
    <mergeCell ref="CD29:CE32"/>
    <mergeCell ref="CF29:CQ29"/>
    <mergeCell ref="CR29:CY29"/>
    <mergeCell ref="BR29:CB29"/>
    <mergeCell ref="AT30:AT32"/>
    <mergeCell ref="AX30:BF30"/>
    <mergeCell ref="DD28:DK28"/>
    <mergeCell ref="DL28:DV28"/>
    <mergeCell ref="DW28:EC28"/>
    <mergeCell ref="B29:Q29"/>
    <mergeCell ref="R29:Y29"/>
    <mergeCell ref="Z29:AC29"/>
    <mergeCell ref="AD29:AK29"/>
    <mergeCell ref="AL29:AO29"/>
    <mergeCell ref="B30:Q30"/>
    <mergeCell ref="R30:Y30"/>
    <mergeCell ref="Z30:AC30"/>
    <mergeCell ref="AD30:AK30"/>
    <mergeCell ref="AL30:AO30"/>
    <mergeCell ref="AP30:AS32"/>
    <mergeCell ref="CZ29:DC29"/>
    <mergeCell ref="DD29:DK29"/>
    <mergeCell ref="CZ30:DC30"/>
    <mergeCell ref="DD30:DK30"/>
    <mergeCell ref="BR31:BW31"/>
    <mergeCell ref="BX31:CB31"/>
    <mergeCell ref="CF31:CQ31"/>
    <mergeCell ref="CR31:CY31"/>
    <mergeCell ref="B28:Q28"/>
    <mergeCell ref="R28:Y28"/>
    <mergeCell ref="Z28:AC28"/>
    <mergeCell ref="AD28:AK28"/>
    <mergeCell ref="AL28:AO28"/>
    <mergeCell ref="AP28:BF28"/>
    <mergeCell ref="AP29:BF29"/>
    <mergeCell ref="BG29:BQ29"/>
    <mergeCell ref="BG28:BN28"/>
    <mergeCell ref="BO28:BR28"/>
    <mergeCell ref="DL29:DV29"/>
    <mergeCell ref="DW29:EC29"/>
    <mergeCell ref="BS26:CB26"/>
    <mergeCell ref="CD26:CQ26"/>
    <mergeCell ref="CR26:CY26"/>
    <mergeCell ref="CZ26:DC26"/>
    <mergeCell ref="DD26:DK26"/>
    <mergeCell ref="DL26:DV26"/>
    <mergeCell ref="DL27:DV27"/>
    <mergeCell ref="CR28:CY28"/>
    <mergeCell ref="CZ28:DC28"/>
    <mergeCell ref="BS28:CB28"/>
    <mergeCell ref="CD28:CQ28"/>
    <mergeCell ref="BG26:BN26"/>
    <mergeCell ref="B27:Q27"/>
    <mergeCell ref="R27:Y27"/>
    <mergeCell ref="Z27:AC27"/>
    <mergeCell ref="AD27:AK27"/>
    <mergeCell ref="AL27:AO27"/>
    <mergeCell ref="AP27:BF27"/>
    <mergeCell ref="BG27:BN27"/>
    <mergeCell ref="B26:Q26"/>
    <mergeCell ref="R26:Y26"/>
    <mergeCell ref="Z26:AC26"/>
    <mergeCell ref="AD26:AK26"/>
    <mergeCell ref="AL26:AO26"/>
    <mergeCell ref="AP26:BF26"/>
    <mergeCell ref="DL25:DV25"/>
    <mergeCell ref="DW27:EC27"/>
    <mergeCell ref="DW26:EC26"/>
    <mergeCell ref="BO26:BR26"/>
    <mergeCell ref="BO25:BR25"/>
    <mergeCell ref="DD24:DK24"/>
    <mergeCell ref="DL24:DV24"/>
    <mergeCell ref="DW24:EC24"/>
    <mergeCell ref="CZ24:DC24"/>
    <mergeCell ref="DW25:EC25"/>
    <mergeCell ref="BO27:BR27"/>
    <mergeCell ref="BS27:CB27"/>
    <mergeCell ref="CZ25:DC25"/>
    <mergeCell ref="DD25:DK25"/>
    <mergeCell ref="CD27:CQ27"/>
    <mergeCell ref="CR27:CY27"/>
    <mergeCell ref="CZ27:DC27"/>
    <mergeCell ref="DD27:DK27"/>
    <mergeCell ref="BS24:CB24"/>
    <mergeCell ref="CD24:CQ24"/>
    <mergeCell ref="CR24:CY24"/>
    <mergeCell ref="BS25:CB25"/>
    <mergeCell ref="CD25:CQ25"/>
    <mergeCell ref="CR25:CY25"/>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DW23:EC23"/>
    <mergeCell ref="CD22:EC22"/>
    <mergeCell ref="B23:Q23"/>
    <mergeCell ref="R23:Y23"/>
    <mergeCell ref="Z23:AC23"/>
    <mergeCell ref="AD23:AK23"/>
    <mergeCell ref="AL23:AO23"/>
    <mergeCell ref="AP23:BF23"/>
    <mergeCell ref="BG23:BN23"/>
    <mergeCell ref="BO23:BR23"/>
    <mergeCell ref="CD23:CQ23"/>
    <mergeCell ref="CR23:CY23"/>
    <mergeCell ref="CZ23:DC23"/>
    <mergeCell ref="DD23:DK23"/>
    <mergeCell ref="DL23:DV23"/>
    <mergeCell ref="BS23:CB23"/>
    <mergeCell ref="B22:Q22"/>
    <mergeCell ref="R22:Y22"/>
    <mergeCell ref="Z22:AC22"/>
    <mergeCell ref="AD22:AK22"/>
    <mergeCell ref="AL22:AO22"/>
    <mergeCell ref="AP22:BF22"/>
    <mergeCell ref="BG22:BN22"/>
    <mergeCell ref="BO22:BR22"/>
    <mergeCell ref="BS22:CB22"/>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B19:Q19"/>
    <mergeCell ref="R19:Y19"/>
    <mergeCell ref="Z19:AC19"/>
    <mergeCell ref="AD19:AK19"/>
    <mergeCell ref="AL19:AO19"/>
    <mergeCell ref="AP19:BF19"/>
    <mergeCell ref="BG19:BN19"/>
    <mergeCell ref="B17:Q17"/>
    <mergeCell ref="R17:Y17"/>
    <mergeCell ref="Z17:AC17"/>
    <mergeCell ref="AD17:AK17"/>
    <mergeCell ref="AL17:AO17"/>
    <mergeCell ref="AP17:BF17"/>
    <mergeCell ref="BG17:BN17"/>
    <mergeCell ref="BO17:BR17"/>
    <mergeCell ref="CZ19:DC19"/>
    <mergeCell ref="B18:Q18"/>
    <mergeCell ref="R18:Y18"/>
    <mergeCell ref="Z18:AC18"/>
    <mergeCell ref="AD18:AK18"/>
    <mergeCell ref="AL18:AO18"/>
    <mergeCell ref="AP18:BF18"/>
    <mergeCell ref="BG18:BN18"/>
    <mergeCell ref="BO19:BR19"/>
    <mergeCell ref="BS19:CB19"/>
    <mergeCell ref="BS17:CB17"/>
    <mergeCell ref="CD17:CQ17"/>
    <mergeCell ref="CR17:CY17"/>
    <mergeCell ref="DQ18:EC18"/>
    <mergeCell ref="BO18:BR18"/>
    <mergeCell ref="BS18:CB18"/>
    <mergeCell ref="CZ17:DC17"/>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B13:Q13"/>
    <mergeCell ref="R13:Y13"/>
    <mergeCell ref="Z13:AC13"/>
    <mergeCell ref="AD13:AK13"/>
    <mergeCell ref="AL13:AO13"/>
    <mergeCell ref="AP13:BF13"/>
    <mergeCell ref="BG13:BN13"/>
    <mergeCell ref="B11:Q11"/>
    <mergeCell ref="R11:Y11"/>
    <mergeCell ref="Z11:AC11"/>
    <mergeCell ref="AD11:AK11"/>
    <mergeCell ref="AL11:AO11"/>
    <mergeCell ref="AP11:BF11"/>
    <mergeCell ref="BG11:BN11"/>
    <mergeCell ref="BO11:BR11"/>
    <mergeCell ref="CZ13:DC13"/>
    <mergeCell ref="B12:Q12"/>
    <mergeCell ref="R12:Y12"/>
    <mergeCell ref="Z12:AC12"/>
    <mergeCell ref="AD12:AK12"/>
    <mergeCell ref="AL12:AO12"/>
    <mergeCell ref="AP12:BF12"/>
    <mergeCell ref="BG12:BN12"/>
    <mergeCell ref="BO13:BR13"/>
    <mergeCell ref="BS13:CB13"/>
    <mergeCell ref="BS11:CB11"/>
    <mergeCell ref="CD11:CQ11"/>
    <mergeCell ref="CR11:CY11"/>
    <mergeCell ref="DQ12:EC12"/>
    <mergeCell ref="BO12:BR12"/>
    <mergeCell ref="BS12:CB12"/>
    <mergeCell ref="CZ11:DC11"/>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DQ6:EC6"/>
    <mergeCell ref="BO6:BR6"/>
    <mergeCell ref="BS6:CB6"/>
    <mergeCell ref="CZ5:DC5"/>
    <mergeCell ref="DD5:DP5"/>
    <mergeCell ref="DQ5:EC5"/>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topLeftCell="AR1"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06" t="s">
        <v>341</v>
      </c>
      <c r="DK2" s="707"/>
      <c r="DL2" s="707"/>
      <c r="DM2" s="707"/>
      <c r="DN2" s="707"/>
      <c r="DO2" s="708"/>
      <c r="DP2" s="200"/>
      <c r="DQ2" s="706" t="s">
        <v>342</v>
      </c>
      <c r="DR2" s="707"/>
      <c r="DS2" s="707"/>
      <c r="DT2" s="707"/>
      <c r="DU2" s="707"/>
      <c r="DV2" s="707"/>
      <c r="DW2" s="707"/>
      <c r="DX2" s="707"/>
      <c r="DY2" s="707"/>
      <c r="DZ2" s="7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09" t="s">
        <v>343</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10" t="s">
        <v>345</v>
      </c>
      <c r="B5" s="711"/>
      <c r="C5" s="711"/>
      <c r="D5" s="711"/>
      <c r="E5" s="711"/>
      <c r="F5" s="711"/>
      <c r="G5" s="711"/>
      <c r="H5" s="711"/>
      <c r="I5" s="711"/>
      <c r="J5" s="711"/>
      <c r="K5" s="711"/>
      <c r="L5" s="711"/>
      <c r="M5" s="711"/>
      <c r="N5" s="711"/>
      <c r="O5" s="711"/>
      <c r="P5" s="712"/>
      <c r="Q5" s="716" t="s">
        <v>346</v>
      </c>
      <c r="R5" s="717"/>
      <c r="S5" s="717"/>
      <c r="T5" s="717"/>
      <c r="U5" s="718"/>
      <c r="V5" s="716" t="s">
        <v>347</v>
      </c>
      <c r="W5" s="717"/>
      <c r="X5" s="717"/>
      <c r="Y5" s="717"/>
      <c r="Z5" s="718"/>
      <c r="AA5" s="716" t="s">
        <v>348</v>
      </c>
      <c r="AB5" s="717"/>
      <c r="AC5" s="717"/>
      <c r="AD5" s="717"/>
      <c r="AE5" s="717"/>
      <c r="AF5" s="722" t="s">
        <v>349</v>
      </c>
      <c r="AG5" s="717"/>
      <c r="AH5" s="717"/>
      <c r="AI5" s="717"/>
      <c r="AJ5" s="723"/>
      <c r="AK5" s="717" t="s">
        <v>350</v>
      </c>
      <c r="AL5" s="717"/>
      <c r="AM5" s="717"/>
      <c r="AN5" s="717"/>
      <c r="AO5" s="718"/>
      <c r="AP5" s="716" t="s">
        <v>351</v>
      </c>
      <c r="AQ5" s="717"/>
      <c r="AR5" s="717"/>
      <c r="AS5" s="717"/>
      <c r="AT5" s="718"/>
      <c r="AU5" s="716" t="s">
        <v>352</v>
      </c>
      <c r="AV5" s="717"/>
      <c r="AW5" s="717"/>
      <c r="AX5" s="717"/>
      <c r="AY5" s="723"/>
      <c r="AZ5" s="207"/>
      <c r="BA5" s="207"/>
      <c r="BB5" s="207"/>
      <c r="BC5" s="207"/>
      <c r="BD5" s="207"/>
      <c r="BE5" s="208"/>
      <c r="BF5" s="208"/>
      <c r="BG5" s="208"/>
      <c r="BH5" s="208"/>
      <c r="BI5" s="208"/>
      <c r="BJ5" s="208"/>
      <c r="BK5" s="208"/>
      <c r="BL5" s="208"/>
      <c r="BM5" s="208"/>
      <c r="BN5" s="208"/>
      <c r="BO5" s="208"/>
      <c r="BP5" s="208"/>
      <c r="BQ5" s="710" t="s">
        <v>353</v>
      </c>
      <c r="BR5" s="711"/>
      <c r="BS5" s="711"/>
      <c r="BT5" s="711"/>
      <c r="BU5" s="711"/>
      <c r="BV5" s="711"/>
      <c r="BW5" s="711"/>
      <c r="BX5" s="711"/>
      <c r="BY5" s="711"/>
      <c r="BZ5" s="711"/>
      <c r="CA5" s="711"/>
      <c r="CB5" s="711"/>
      <c r="CC5" s="711"/>
      <c r="CD5" s="711"/>
      <c r="CE5" s="711"/>
      <c r="CF5" s="711"/>
      <c r="CG5" s="712"/>
      <c r="CH5" s="716" t="s">
        <v>354</v>
      </c>
      <c r="CI5" s="717"/>
      <c r="CJ5" s="717"/>
      <c r="CK5" s="717"/>
      <c r="CL5" s="718"/>
      <c r="CM5" s="716" t="s">
        <v>355</v>
      </c>
      <c r="CN5" s="717"/>
      <c r="CO5" s="717"/>
      <c r="CP5" s="717"/>
      <c r="CQ5" s="718"/>
      <c r="CR5" s="716" t="s">
        <v>356</v>
      </c>
      <c r="CS5" s="717"/>
      <c r="CT5" s="717"/>
      <c r="CU5" s="717"/>
      <c r="CV5" s="718"/>
      <c r="CW5" s="716" t="s">
        <v>357</v>
      </c>
      <c r="CX5" s="717"/>
      <c r="CY5" s="717"/>
      <c r="CZ5" s="717"/>
      <c r="DA5" s="718"/>
      <c r="DB5" s="716" t="s">
        <v>358</v>
      </c>
      <c r="DC5" s="717"/>
      <c r="DD5" s="717"/>
      <c r="DE5" s="717"/>
      <c r="DF5" s="718"/>
      <c r="DG5" s="726" t="s">
        <v>359</v>
      </c>
      <c r="DH5" s="727"/>
      <c r="DI5" s="727"/>
      <c r="DJ5" s="727"/>
      <c r="DK5" s="728"/>
      <c r="DL5" s="726" t="s">
        <v>360</v>
      </c>
      <c r="DM5" s="727"/>
      <c r="DN5" s="727"/>
      <c r="DO5" s="727"/>
      <c r="DP5" s="728"/>
      <c r="DQ5" s="716" t="s">
        <v>361</v>
      </c>
      <c r="DR5" s="717"/>
      <c r="DS5" s="717"/>
      <c r="DT5" s="717"/>
      <c r="DU5" s="718"/>
      <c r="DV5" s="716" t="s">
        <v>352</v>
      </c>
      <c r="DW5" s="717"/>
      <c r="DX5" s="717"/>
      <c r="DY5" s="717"/>
      <c r="DZ5" s="723"/>
      <c r="EA5" s="205"/>
    </row>
    <row r="6" spans="1:131" s="206"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03"/>
      <c r="BA6" s="203"/>
      <c r="BB6" s="203"/>
      <c r="BC6" s="203"/>
      <c r="BD6" s="203"/>
      <c r="BE6" s="204"/>
      <c r="BF6" s="204"/>
      <c r="BG6" s="204"/>
      <c r="BH6" s="204"/>
      <c r="BI6" s="204"/>
      <c r="BJ6" s="204"/>
      <c r="BK6" s="204"/>
      <c r="BL6" s="204"/>
      <c r="BM6" s="204"/>
      <c r="BN6" s="204"/>
      <c r="BO6" s="204"/>
      <c r="BP6" s="20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29"/>
      <c r="DH6" s="730"/>
      <c r="DI6" s="730"/>
      <c r="DJ6" s="730"/>
      <c r="DK6" s="731"/>
      <c r="DL6" s="729"/>
      <c r="DM6" s="730"/>
      <c r="DN6" s="730"/>
      <c r="DO6" s="730"/>
      <c r="DP6" s="731"/>
      <c r="DQ6" s="719"/>
      <c r="DR6" s="720"/>
      <c r="DS6" s="720"/>
      <c r="DT6" s="720"/>
      <c r="DU6" s="721"/>
      <c r="DV6" s="719"/>
      <c r="DW6" s="720"/>
      <c r="DX6" s="720"/>
      <c r="DY6" s="720"/>
      <c r="DZ6" s="725"/>
      <c r="EA6" s="205"/>
    </row>
    <row r="7" spans="1:131" s="206" customFormat="1" ht="26.25" customHeight="1" thickTop="1" x14ac:dyDescent="0.15">
      <c r="A7" s="209">
        <v>1</v>
      </c>
      <c r="B7" s="732" t="s">
        <v>362</v>
      </c>
      <c r="C7" s="733"/>
      <c r="D7" s="733"/>
      <c r="E7" s="733"/>
      <c r="F7" s="733"/>
      <c r="G7" s="733"/>
      <c r="H7" s="733"/>
      <c r="I7" s="733"/>
      <c r="J7" s="733"/>
      <c r="K7" s="733"/>
      <c r="L7" s="733"/>
      <c r="M7" s="733"/>
      <c r="N7" s="733"/>
      <c r="O7" s="733"/>
      <c r="P7" s="734"/>
      <c r="Q7" s="735">
        <v>16166</v>
      </c>
      <c r="R7" s="736"/>
      <c r="S7" s="736"/>
      <c r="T7" s="736"/>
      <c r="U7" s="736"/>
      <c r="V7" s="736">
        <v>15464</v>
      </c>
      <c r="W7" s="736"/>
      <c r="X7" s="736"/>
      <c r="Y7" s="736"/>
      <c r="Z7" s="736"/>
      <c r="AA7" s="736">
        <v>702</v>
      </c>
      <c r="AB7" s="736"/>
      <c r="AC7" s="736"/>
      <c r="AD7" s="736"/>
      <c r="AE7" s="737"/>
      <c r="AF7" s="738">
        <v>657</v>
      </c>
      <c r="AG7" s="739"/>
      <c r="AH7" s="739"/>
      <c r="AI7" s="739"/>
      <c r="AJ7" s="740"/>
      <c r="AK7" s="744">
        <v>78</v>
      </c>
      <c r="AL7" s="745"/>
      <c r="AM7" s="745"/>
      <c r="AN7" s="745"/>
      <c r="AO7" s="745"/>
      <c r="AP7" s="745">
        <v>18885</v>
      </c>
      <c r="AQ7" s="745"/>
      <c r="AR7" s="745"/>
      <c r="AS7" s="745"/>
      <c r="AT7" s="745"/>
      <c r="AU7" s="746"/>
      <c r="AV7" s="746"/>
      <c r="AW7" s="746"/>
      <c r="AX7" s="746"/>
      <c r="AY7" s="747"/>
      <c r="AZ7" s="203"/>
      <c r="BA7" s="203"/>
      <c r="BB7" s="203"/>
      <c r="BC7" s="203"/>
      <c r="BD7" s="203"/>
      <c r="BE7" s="204"/>
      <c r="BF7" s="204"/>
      <c r="BG7" s="204"/>
      <c r="BH7" s="204"/>
      <c r="BI7" s="204"/>
      <c r="BJ7" s="204"/>
      <c r="BK7" s="204"/>
      <c r="BL7" s="204"/>
      <c r="BM7" s="204"/>
      <c r="BN7" s="204"/>
      <c r="BO7" s="204"/>
      <c r="BP7" s="204"/>
      <c r="BQ7" s="210">
        <v>1</v>
      </c>
      <c r="BR7" s="211"/>
      <c r="BS7" s="748" t="s">
        <v>536</v>
      </c>
      <c r="BT7" s="749"/>
      <c r="BU7" s="749"/>
      <c r="BV7" s="749"/>
      <c r="BW7" s="749"/>
      <c r="BX7" s="749"/>
      <c r="BY7" s="749"/>
      <c r="BZ7" s="749"/>
      <c r="CA7" s="749"/>
      <c r="CB7" s="749"/>
      <c r="CC7" s="749"/>
      <c r="CD7" s="749"/>
      <c r="CE7" s="749"/>
      <c r="CF7" s="749"/>
      <c r="CG7" s="750"/>
      <c r="CH7" s="741">
        <v>-4</v>
      </c>
      <c r="CI7" s="742"/>
      <c r="CJ7" s="742"/>
      <c r="CK7" s="742"/>
      <c r="CL7" s="743"/>
      <c r="CM7" s="741">
        <v>30</v>
      </c>
      <c r="CN7" s="742"/>
      <c r="CO7" s="742"/>
      <c r="CP7" s="742"/>
      <c r="CQ7" s="743"/>
      <c r="CR7" s="741">
        <v>1</v>
      </c>
      <c r="CS7" s="742"/>
      <c r="CT7" s="742"/>
      <c r="CU7" s="742"/>
      <c r="CV7" s="743"/>
      <c r="CW7" s="741" t="s">
        <v>562</v>
      </c>
      <c r="CX7" s="742"/>
      <c r="CY7" s="742"/>
      <c r="CZ7" s="742"/>
      <c r="DA7" s="743"/>
      <c r="DB7" s="741" t="s">
        <v>560</v>
      </c>
      <c r="DC7" s="742"/>
      <c r="DD7" s="742"/>
      <c r="DE7" s="742"/>
      <c r="DF7" s="743"/>
      <c r="DG7" s="741">
        <v>21</v>
      </c>
      <c r="DH7" s="742"/>
      <c r="DI7" s="742"/>
      <c r="DJ7" s="742"/>
      <c r="DK7" s="743"/>
      <c r="DL7" s="741" t="s">
        <v>561</v>
      </c>
      <c r="DM7" s="742"/>
      <c r="DN7" s="742"/>
      <c r="DO7" s="742"/>
      <c r="DP7" s="743"/>
      <c r="DQ7" s="741" t="s">
        <v>561</v>
      </c>
      <c r="DR7" s="742"/>
      <c r="DS7" s="742"/>
      <c r="DT7" s="742"/>
      <c r="DU7" s="743"/>
      <c r="DV7" s="703"/>
      <c r="DW7" s="704"/>
      <c r="DX7" s="704"/>
      <c r="DY7" s="704"/>
      <c r="DZ7" s="705"/>
      <c r="EA7" s="205"/>
    </row>
    <row r="8" spans="1:131" s="206" customFormat="1" ht="26.25" customHeight="1" x14ac:dyDescent="0.15">
      <c r="A8" s="212">
        <v>2</v>
      </c>
      <c r="B8" s="757" t="s">
        <v>363</v>
      </c>
      <c r="C8" s="758"/>
      <c r="D8" s="758"/>
      <c r="E8" s="758"/>
      <c r="F8" s="758"/>
      <c r="G8" s="758"/>
      <c r="H8" s="758"/>
      <c r="I8" s="758"/>
      <c r="J8" s="758"/>
      <c r="K8" s="758"/>
      <c r="L8" s="758"/>
      <c r="M8" s="758"/>
      <c r="N8" s="758"/>
      <c r="O8" s="758"/>
      <c r="P8" s="759"/>
      <c r="Q8" s="760">
        <v>43</v>
      </c>
      <c r="R8" s="761"/>
      <c r="S8" s="761"/>
      <c r="T8" s="761"/>
      <c r="U8" s="761"/>
      <c r="V8" s="761">
        <v>43</v>
      </c>
      <c r="W8" s="761"/>
      <c r="X8" s="761"/>
      <c r="Y8" s="761"/>
      <c r="Z8" s="761"/>
      <c r="AA8" s="761">
        <v>0</v>
      </c>
      <c r="AB8" s="761"/>
      <c r="AC8" s="761"/>
      <c r="AD8" s="761"/>
      <c r="AE8" s="762"/>
      <c r="AF8" s="763">
        <v>0</v>
      </c>
      <c r="AG8" s="764"/>
      <c r="AH8" s="764"/>
      <c r="AI8" s="764"/>
      <c r="AJ8" s="765"/>
      <c r="AK8" s="766">
        <v>43</v>
      </c>
      <c r="AL8" s="751"/>
      <c r="AM8" s="751"/>
      <c r="AN8" s="751"/>
      <c r="AO8" s="751"/>
      <c r="AP8" s="751" t="s">
        <v>560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537</v>
      </c>
      <c r="BT8" s="755"/>
      <c r="BU8" s="755"/>
      <c r="BV8" s="755"/>
      <c r="BW8" s="755"/>
      <c r="BX8" s="755"/>
      <c r="BY8" s="755"/>
      <c r="BZ8" s="755"/>
      <c r="CA8" s="755"/>
      <c r="CB8" s="755"/>
      <c r="CC8" s="755"/>
      <c r="CD8" s="755"/>
      <c r="CE8" s="755"/>
      <c r="CF8" s="755"/>
      <c r="CG8" s="756"/>
      <c r="CH8" s="767">
        <v>-2</v>
      </c>
      <c r="CI8" s="768"/>
      <c r="CJ8" s="768"/>
      <c r="CK8" s="768"/>
      <c r="CL8" s="769"/>
      <c r="CM8" s="767">
        <v>-50</v>
      </c>
      <c r="CN8" s="768"/>
      <c r="CO8" s="768"/>
      <c r="CP8" s="768"/>
      <c r="CQ8" s="769"/>
      <c r="CR8" s="767">
        <v>3</v>
      </c>
      <c r="CS8" s="768"/>
      <c r="CT8" s="768"/>
      <c r="CU8" s="768"/>
      <c r="CV8" s="769"/>
      <c r="CW8" s="767" t="s">
        <v>560</v>
      </c>
      <c r="CX8" s="768"/>
      <c r="CY8" s="768"/>
      <c r="CZ8" s="768"/>
      <c r="DA8" s="769"/>
      <c r="DB8" s="767" t="s">
        <v>560</v>
      </c>
      <c r="DC8" s="768"/>
      <c r="DD8" s="768"/>
      <c r="DE8" s="768"/>
      <c r="DF8" s="769"/>
      <c r="DG8" s="767" t="s">
        <v>560</v>
      </c>
      <c r="DH8" s="768"/>
      <c r="DI8" s="768"/>
      <c r="DJ8" s="768"/>
      <c r="DK8" s="769"/>
      <c r="DL8" s="767" t="s">
        <v>560</v>
      </c>
      <c r="DM8" s="768"/>
      <c r="DN8" s="768"/>
      <c r="DO8" s="768"/>
      <c r="DP8" s="769"/>
      <c r="DQ8" s="767" t="s">
        <v>560</v>
      </c>
      <c r="DR8" s="768"/>
      <c r="DS8" s="768"/>
      <c r="DT8" s="768"/>
      <c r="DU8" s="769"/>
      <c r="DV8" s="770"/>
      <c r="DW8" s="771"/>
      <c r="DX8" s="771"/>
      <c r="DY8" s="771"/>
      <c r="DZ8" s="772"/>
      <c r="EA8" s="205"/>
    </row>
    <row r="9" spans="1:131" s="206" customFormat="1" ht="26.25" customHeight="1" x14ac:dyDescent="0.15">
      <c r="A9" s="212">
        <v>3</v>
      </c>
      <c r="B9" s="757" t="s">
        <v>364</v>
      </c>
      <c r="C9" s="758"/>
      <c r="D9" s="758"/>
      <c r="E9" s="758"/>
      <c r="F9" s="758"/>
      <c r="G9" s="758"/>
      <c r="H9" s="758"/>
      <c r="I9" s="758"/>
      <c r="J9" s="758"/>
      <c r="K9" s="758"/>
      <c r="L9" s="758"/>
      <c r="M9" s="758"/>
      <c r="N9" s="758"/>
      <c r="O9" s="758"/>
      <c r="P9" s="759"/>
      <c r="Q9" s="760">
        <v>110</v>
      </c>
      <c r="R9" s="761"/>
      <c r="S9" s="761"/>
      <c r="T9" s="761"/>
      <c r="U9" s="761"/>
      <c r="V9" s="761">
        <v>107</v>
      </c>
      <c r="W9" s="761"/>
      <c r="X9" s="761"/>
      <c r="Y9" s="761"/>
      <c r="Z9" s="761"/>
      <c r="AA9" s="761">
        <v>3</v>
      </c>
      <c r="AB9" s="761"/>
      <c r="AC9" s="761"/>
      <c r="AD9" s="761"/>
      <c r="AE9" s="762"/>
      <c r="AF9" s="763">
        <v>3</v>
      </c>
      <c r="AG9" s="764"/>
      <c r="AH9" s="764"/>
      <c r="AI9" s="764"/>
      <c r="AJ9" s="765"/>
      <c r="AK9" s="766" t="s">
        <v>560</v>
      </c>
      <c r="AL9" s="751"/>
      <c r="AM9" s="751"/>
      <c r="AN9" s="751"/>
      <c r="AO9" s="751"/>
      <c r="AP9" s="751" t="s">
        <v>560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538</v>
      </c>
      <c r="BT9" s="755"/>
      <c r="BU9" s="755"/>
      <c r="BV9" s="755"/>
      <c r="BW9" s="755"/>
      <c r="BX9" s="755"/>
      <c r="BY9" s="755"/>
      <c r="BZ9" s="755"/>
      <c r="CA9" s="755"/>
      <c r="CB9" s="755"/>
      <c r="CC9" s="755"/>
      <c r="CD9" s="755"/>
      <c r="CE9" s="755"/>
      <c r="CF9" s="755"/>
      <c r="CG9" s="756"/>
      <c r="CH9" s="767">
        <v>4</v>
      </c>
      <c r="CI9" s="768"/>
      <c r="CJ9" s="768"/>
      <c r="CK9" s="768"/>
      <c r="CL9" s="769"/>
      <c r="CM9" s="767">
        <v>-70</v>
      </c>
      <c r="CN9" s="768"/>
      <c r="CO9" s="768"/>
      <c r="CP9" s="768"/>
      <c r="CQ9" s="769"/>
      <c r="CR9" s="767">
        <v>15</v>
      </c>
      <c r="CS9" s="768"/>
      <c r="CT9" s="768"/>
      <c r="CU9" s="768"/>
      <c r="CV9" s="769"/>
      <c r="CW9" s="767" t="s">
        <v>560</v>
      </c>
      <c r="CX9" s="768"/>
      <c r="CY9" s="768"/>
      <c r="CZ9" s="768"/>
      <c r="DA9" s="769"/>
      <c r="DB9" s="767" t="s">
        <v>560</v>
      </c>
      <c r="DC9" s="768"/>
      <c r="DD9" s="768"/>
      <c r="DE9" s="768"/>
      <c r="DF9" s="769"/>
      <c r="DG9" s="767" t="s">
        <v>560</v>
      </c>
      <c r="DH9" s="768"/>
      <c r="DI9" s="768"/>
      <c r="DJ9" s="768"/>
      <c r="DK9" s="769"/>
      <c r="DL9" s="767">
        <v>533</v>
      </c>
      <c r="DM9" s="768"/>
      <c r="DN9" s="768"/>
      <c r="DO9" s="768"/>
      <c r="DP9" s="769"/>
      <c r="DQ9" s="767">
        <v>160</v>
      </c>
      <c r="DR9" s="768"/>
      <c r="DS9" s="768"/>
      <c r="DT9" s="768"/>
      <c r="DU9" s="769"/>
      <c r="DV9" s="770"/>
      <c r="DW9" s="771"/>
      <c r="DX9" s="771"/>
      <c r="DY9" s="771"/>
      <c r="DZ9" s="772"/>
      <c r="EA9" s="205"/>
    </row>
    <row r="10" spans="1:131" s="206" customFormat="1" ht="26.25" customHeight="1" x14ac:dyDescent="0.15">
      <c r="A10" s="212">
        <v>4</v>
      </c>
      <c r="B10" s="757" t="s">
        <v>365</v>
      </c>
      <c r="C10" s="758"/>
      <c r="D10" s="758"/>
      <c r="E10" s="758"/>
      <c r="F10" s="758"/>
      <c r="G10" s="758"/>
      <c r="H10" s="758"/>
      <c r="I10" s="758"/>
      <c r="J10" s="758"/>
      <c r="K10" s="758"/>
      <c r="L10" s="758"/>
      <c r="M10" s="758"/>
      <c r="N10" s="758"/>
      <c r="O10" s="758"/>
      <c r="P10" s="759"/>
      <c r="Q10" s="760">
        <v>157</v>
      </c>
      <c r="R10" s="761"/>
      <c r="S10" s="761"/>
      <c r="T10" s="761"/>
      <c r="U10" s="761"/>
      <c r="V10" s="761">
        <v>138</v>
      </c>
      <c r="W10" s="761"/>
      <c r="X10" s="761"/>
      <c r="Y10" s="761"/>
      <c r="Z10" s="761"/>
      <c r="AA10" s="761">
        <v>19</v>
      </c>
      <c r="AB10" s="761"/>
      <c r="AC10" s="761"/>
      <c r="AD10" s="761"/>
      <c r="AE10" s="762"/>
      <c r="AF10" s="763">
        <v>19</v>
      </c>
      <c r="AG10" s="764"/>
      <c r="AH10" s="764"/>
      <c r="AI10" s="764"/>
      <c r="AJ10" s="765"/>
      <c r="AK10" s="766" t="s">
        <v>560</v>
      </c>
      <c r="AL10" s="751"/>
      <c r="AM10" s="751"/>
      <c r="AN10" s="751"/>
      <c r="AO10" s="751"/>
      <c r="AP10" s="751" t="s">
        <v>560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539</v>
      </c>
      <c r="BT10" s="755"/>
      <c r="BU10" s="755"/>
      <c r="BV10" s="755"/>
      <c r="BW10" s="755"/>
      <c r="BX10" s="755"/>
      <c r="BY10" s="755"/>
      <c r="BZ10" s="755"/>
      <c r="CA10" s="755"/>
      <c r="CB10" s="755"/>
      <c r="CC10" s="755"/>
      <c r="CD10" s="755"/>
      <c r="CE10" s="755"/>
      <c r="CF10" s="755"/>
      <c r="CG10" s="756"/>
      <c r="CH10" s="767">
        <v>7</v>
      </c>
      <c r="CI10" s="768"/>
      <c r="CJ10" s="768"/>
      <c r="CK10" s="768"/>
      <c r="CL10" s="769"/>
      <c r="CM10" s="767">
        <v>27</v>
      </c>
      <c r="CN10" s="768"/>
      <c r="CO10" s="768"/>
      <c r="CP10" s="768"/>
      <c r="CQ10" s="769"/>
      <c r="CR10" s="767">
        <v>96</v>
      </c>
      <c r="CS10" s="768"/>
      <c r="CT10" s="768"/>
      <c r="CU10" s="768"/>
      <c r="CV10" s="769"/>
      <c r="CW10" s="767">
        <v>16</v>
      </c>
      <c r="CX10" s="768"/>
      <c r="CY10" s="768"/>
      <c r="CZ10" s="768"/>
      <c r="DA10" s="769"/>
      <c r="DB10" s="767" t="s">
        <v>560</v>
      </c>
      <c r="DC10" s="768"/>
      <c r="DD10" s="768"/>
      <c r="DE10" s="768"/>
      <c r="DF10" s="769"/>
      <c r="DG10" s="767" t="s">
        <v>560</v>
      </c>
      <c r="DH10" s="768"/>
      <c r="DI10" s="768"/>
      <c r="DJ10" s="768"/>
      <c r="DK10" s="769"/>
      <c r="DL10" s="767">
        <v>138</v>
      </c>
      <c r="DM10" s="768"/>
      <c r="DN10" s="768"/>
      <c r="DO10" s="768"/>
      <c r="DP10" s="769"/>
      <c r="DQ10" s="767">
        <v>125</v>
      </c>
      <c r="DR10" s="768"/>
      <c r="DS10" s="768"/>
      <c r="DT10" s="768"/>
      <c r="DU10" s="769"/>
      <c r="DV10" s="770"/>
      <c r="DW10" s="771"/>
      <c r="DX10" s="771"/>
      <c r="DY10" s="771"/>
      <c r="DZ10" s="772"/>
      <c r="EA10" s="205"/>
    </row>
    <row r="11" spans="1:131" s="206" customFormat="1" ht="26.25" customHeight="1" x14ac:dyDescent="0.15">
      <c r="A11" s="212">
        <v>5</v>
      </c>
      <c r="B11" s="757"/>
      <c r="C11" s="758"/>
      <c r="D11" s="758"/>
      <c r="E11" s="758"/>
      <c r="F11" s="758"/>
      <c r="G11" s="758"/>
      <c r="H11" s="758"/>
      <c r="I11" s="758"/>
      <c r="J11" s="758"/>
      <c r="K11" s="758"/>
      <c r="L11" s="758"/>
      <c r="M11" s="758"/>
      <c r="N11" s="758"/>
      <c r="O11" s="758"/>
      <c r="P11" s="759"/>
      <c r="Q11" s="760"/>
      <c r="R11" s="761"/>
      <c r="S11" s="761"/>
      <c r="T11" s="761"/>
      <c r="U11" s="761"/>
      <c r="V11" s="761"/>
      <c r="W11" s="761"/>
      <c r="X11" s="761"/>
      <c r="Y11" s="761"/>
      <c r="Z11" s="761"/>
      <c r="AA11" s="761"/>
      <c r="AB11" s="761"/>
      <c r="AC11" s="761"/>
      <c r="AD11" s="761"/>
      <c r="AE11" s="762"/>
      <c r="AF11" s="763"/>
      <c r="AG11" s="764"/>
      <c r="AH11" s="764"/>
      <c r="AI11" s="764"/>
      <c r="AJ11" s="765"/>
      <c r="AK11" s="766"/>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540</v>
      </c>
      <c r="BT11" s="755"/>
      <c r="BU11" s="755"/>
      <c r="BV11" s="755"/>
      <c r="BW11" s="755"/>
      <c r="BX11" s="755"/>
      <c r="BY11" s="755"/>
      <c r="BZ11" s="755"/>
      <c r="CA11" s="755"/>
      <c r="CB11" s="755"/>
      <c r="CC11" s="755"/>
      <c r="CD11" s="755"/>
      <c r="CE11" s="755"/>
      <c r="CF11" s="755"/>
      <c r="CG11" s="756"/>
      <c r="CH11" s="767">
        <v>3</v>
      </c>
      <c r="CI11" s="768"/>
      <c r="CJ11" s="768"/>
      <c r="CK11" s="768"/>
      <c r="CL11" s="769"/>
      <c r="CM11" s="767">
        <v>-29</v>
      </c>
      <c r="CN11" s="768"/>
      <c r="CO11" s="768"/>
      <c r="CP11" s="768"/>
      <c r="CQ11" s="769"/>
      <c r="CR11" s="767">
        <v>5</v>
      </c>
      <c r="CS11" s="768"/>
      <c r="CT11" s="768"/>
      <c r="CU11" s="768"/>
      <c r="CV11" s="769"/>
      <c r="CW11" s="767" t="s">
        <v>560</v>
      </c>
      <c r="CX11" s="768"/>
      <c r="CY11" s="768"/>
      <c r="CZ11" s="768"/>
      <c r="DA11" s="769"/>
      <c r="DB11" s="767" t="s">
        <v>560</v>
      </c>
      <c r="DC11" s="768"/>
      <c r="DD11" s="768"/>
      <c r="DE11" s="768"/>
      <c r="DF11" s="769"/>
      <c r="DG11" s="767" t="s">
        <v>560</v>
      </c>
      <c r="DH11" s="768"/>
      <c r="DI11" s="768"/>
      <c r="DJ11" s="768"/>
      <c r="DK11" s="769"/>
      <c r="DL11" s="767" t="s">
        <v>560</v>
      </c>
      <c r="DM11" s="768"/>
      <c r="DN11" s="768"/>
      <c r="DO11" s="768"/>
      <c r="DP11" s="769"/>
      <c r="DQ11" s="767" t="s">
        <v>560</v>
      </c>
      <c r="DR11" s="768"/>
      <c r="DS11" s="768"/>
      <c r="DT11" s="768"/>
      <c r="DU11" s="769"/>
      <c r="DV11" s="770"/>
      <c r="DW11" s="771"/>
      <c r="DX11" s="771"/>
      <c r="DY11" s="771"/>
      <c r="DZ11" s="772"/>
      <c r="EA11" s="205"/>
    </row>
    <row r="12" spans="1:131" s="206" customFormat="1" ht="26.25" customHeight="1" x14ac:dyDescent="0.15">
      <c r="A12" s="212">
        <v>6</v>
      </c>
      <c r="B12" s="757"/>
      <c r="C12" s="758"/>
      <c r="D12" s="758"/>
      <c r="E12" s="758"/>
      <c r="F12" s="758"/>
      <c r="G12" s="758"/>
      <c r="H12" s="758"/>
      <c r="I12" s="758"/>
      <c r="J12" s="758"/>
      <c r="K12" s="758"/>
      <c r="L12" s="758"/>
      <c r="M12" s="758"/>
      <c r="N12" s="758"/>
      <c r="O12" s="758"/>
      <c r="P12" s="759"/>
      <c r="Q12" s="760"/>
      <c r="R12" s="761"/>
      <c r="S12" s="761"/>
      <c r="T12" s="761"/>
      <c r="U12" s="761"/>
      <c r="V12" s="761"/>
      <c r="W12" s="761"/>
      <c r="X12" s="761"/>
      <c r="Y12" s="761"/>
      <c r="Z12" s="761"/>
      <c r="AA12" s="761"/>
      <c r="AB12" s="761"/>
      <c r="AC12" s="761"/>
      <c r="AD12" s="761"/>
      <c r="AE12" s="762"/>
      <c r="AF12" s="763"/>
      <c r="AG12" s="764"/>
      <c r="AH12" s="764"/>
      <c r="AI12" s="764"/>
      <c r="AJ12" s="765"/>
      <c r="AK12" s="766"/>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541</v>
      </c>
      <c r="BT12" s="755"/>
      <c r="BU12" s="755"/>
      <c r="BV12" s="755"/>
      <c r="BW12" s="755"/>
      <c r="BX12" s="755"/>
      <c r="BY12" s="755"/>
      <c r="BZ12" s="755"/>
      <c r="CA12" s="755"/>
      <c r="CB12" s="755"/>
      <c r="CC12" s="755"/>
      <c r="CD12" s="755"/>
      <c r="CE12" s="755"/>
      <c r="CF12" s="755"/>
      <c r="CG12" s="756"/>
      <c r="CH12" s="767">
        <v>-12</v>
      </c>
      <c r="CI12" s="768"/>
      <c r="CJ12" s="768"/>
      <c r="CK12" s="768"/>
      <c r="CL12" s="769"/>
      <c r="CM12" s="767">
        <v>13</v>
      </c>
      <c r="CN12" s="768"/>
      <c r="CO12" s="768"/>
      <c r="CP12" s="768"/>
      <c r="CQ12" s="769"/>
      <c r="CR12" s="767">
        <v>15</v>
      </c>
      <c r="CS12" s="768"/>
      <c r="CT12" s="768"/>
      <c r="CU12" s="768"/>
      <c r="CV12" s="769"/>
      <c r="CW12" s="767" t="s">
        <v>560</v>
      </c>
      <c r="CX12" s="768"/>
      <c r="CY12" s="768"/>
      <c r="CZ12" s="768"/>
      <c r="DA12" s="769"/>
      <c r="DB12" s="767" t="s">
        <v>560</v>
      </c>
      <c r="DC12" s="768"/>
      <c r="DD12" s="768"/>
      <c r="DE12" s="768"/>
      <c r="DF12" s="769"/>
      <c r="DG12" s="767" t="s">
        <v>560</v>
      </c>
      <c r="DH12" s="768"/>
      <c r="DI12" s="768"/>
      <c r="DJ12" s="768"/>
      <c r="DK12" s="769"/>
      <c r="DL12" s="767" t="s">
        <v>560</v>
      </c>
      <c r="DM12" s="768"/>
      <c r="DN12" s="768"/>
      <c r="DO12" s="768"/>
      <c r="DP12" s="769"/>
      <c r="DQ12" s="767" t="s">
        <v>560</v>
      </c>
      <c r="DR12" s="768"/>
      <c r="DS12" s="768"/>
      <c r="DT12" s="768"/>
      <c r="DU12" s="769"/>
      <c r="DV12" s="770"/>
      <c r="DW12" s="771"/>
      <c r="DX12" s="771"/>
      <c r="DY12" s="771"/>
      <c r="DZ12" s="772"/>
      <c r="EA12" s="205"/>
    </row>
    <row r="13" spans="1:131" s="206" customFormat="1" ht="26.25" customHeight="1" x14ac:dyDescent="0.15">
      <c r="A13" s="212">
        <v>7</v>
      </c>
      <c r="B13" s="757"/>
      <c r="C13" s="758"/>
      <c r="D13" s="758"/>
      <c r="E13" s="758"/>
      <c r="F13" s="758"/>
      <c r="G13" s="758"/>
      <c r="H13" s="758"/>
      <c r="I13" s="758"/>
      <c r="J13" s="758"/>
      <c r="K13" s="758"/>
      <c r="L13" s="758"/>
      <c r="M13" s="758"/>
      <c r="N13" s="758"/>
      <c r="O13" s="758"/>
      <c r="P13" s="759"/>
      <c r="Q13" s="760"/>
      <c r="R13" s="761"/>
      <c r="S13" s="761"/>
      <c r="T13" s="761"/>
      <c r="U13" s="761"/>
      <c r="V13" s="761"/>
      <c r="W13" s="761"/>
      <c r="X13" s="761"/>
      <c r="Y13" s="761"/>
      <c r="Z13" s="761"/>
      <c r="AA13" s="761"/>
      <c r="AB13" s="761"/>
      <c r="AC13" s="761"/>
      <c r="AD13" s="761"/>
      <c r="AE13" s="762"/>
      <c r="AF13" s="763"/>
      <c r="AG13" s="764"/>
      <c r="AH13" s="764"/>
      <c r="AI13" s="764"/>
      <c r="AJ13" s="765"/>
      <c r="AK13" s="766"/>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57"/>
      <c r="C14" s="758"/>
      <c r="D14" s="758"/>
      <c r="E14" s="758"/>
      <c r="F14" s="758"/>
      <c r="G14" s="758"/>
      <c r="H14" s="758"/>
      <c r="I14" s="758"/>
      <c r="J14" s="758"/>
      <c r="K14" s="758"/>
      <c r="L14" s="758"/>
      <c r="M14" s="758"/>
      <c r="N14" s="758"/>
      <c r="O14" s="758"/>
      <c r="P14" s="759"/>
      <c r="Q14" s="760"/>
      <c r="R14" s="761"/>
      <c r="S14" s="761"/>
      <c r="T14" s="761"/>
      <c r="U14" s="761"/>
      <c r="V14" s="761"/>
      <c r="W14" s="761"/>
      <c r="X14" s="761"/>
      <c r="Y14" s="761"/>
      <c r="Z14" s="761"/>
      <c r="AA14" s="761"/>
      <c r="AB14" s="761"/>
      <c r="AC14" s="761"/>
      <c r="AD14" s="761"/>
      <c r="AE14" s="762"/>
      <c r="AF14" s="763"/>
      <c r="AG14" s="764"/>
      <c r="AH14" s="764"/>
      <c r="AI14" s="764"/>
      <c r="AJ14" s="765"/>
      <c r="AK14" s="766"/>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57"/>
      <c r="C15" s="758"/>
      <c r="D15" s="758"/>
      <c r="E15" s="758"/>
      <c r="F15" s="758"/>
      <c r="G15" s="758"/>
      <c r="H15" s="758"/>
      <c r="I15" s="758"/>
      <c r="J15" s="758"/>
      <c r="K15" s="758"/>
      <c r="L15" s="758"/>
      <c r="M15" s="758"/>
      <c r="N15" s="758"/>
      <c r="O15" s="758"/>
      <c r="P15" s="759"/>
      <c r="Q15" s="760"/>
      <c r="R15" s="761"/>
      <c r="S15" s="761"/>
      <c r="T15" s="761"/>
      <c r="U15" s="761"/>
      <c r="V15" s="761"/>
      <c r="W15" s="761"/>
      <c r="X15" s="761"/>
      <c r="Y15" s="761"/>
      <c r="Z15" s="761"/>
      <c r="AA15" s="761"/>
      <c r="AB15" s="761"/>
      <c r="AC15" s="761"/>
      <c r="AD15" s="761"/>
      <c r="AE15" s="762"/>
      <c r="AF15" s="763"/>
      <c r="AG15" s="764"/>
      <c r="AH15" s="764"/>
      <c r="AI15" s="764"/>
      <c r="AJ15" s="765"/>
      <c r="AK15" s="766"/>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57"/>
      <c r="C16" s="758"/>
      <c r="D16" s="758"/>
      <c r="E16" s="758"/>
      <c r="F16" s="758"/>
      <c r="G16" s="758"/>
      <c r="H16" s="758"/>
      <c r="I16" s="758"/>
      <c r="J16" s="758"/>
      <c r="K16" s="758"/>
      <c r="L16" s="758"/>
      <c r="M16" s="758"/>
      <c r="N16" s="758"/>
      <c r="O16" s="758"/>
      <c r="P16" s="759"/>
      <c r="Q16" s="760"/>
      <c r="R16" s="761"/>
      <c r="S16" s="761"/>
      <c r="T16" s="761"/>
      <c r="U16" s="761"/>
      <c r="V16" s="761"/>
      <c r="W16" s="761"/>
      <c r="X16" s="761"/>
      <c r="Y16" s="761"/>
      <c r="Z16" s="761"/>
      <c r="AA16" s="761"/>
      <c r="AB16" s="761"/>
      <c r="AC16" s="761"/>
      <c r="AD16" s="761"/>
      <c r="AE16" s="762"/>
      <c r="AF16" s="763"/>
      <c r="AG16" s="764"/>
      <c r="AH16" s="764"/>
      <c r="AI16" s="764"/>
      <c r="AJ16" s="765"/>
      <c r="AK16" s="766"/>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57"/>
      <c r="C17" s="758"/>
      <c r="D17" s="758"/>
      <c r="E17" s="758"/>
      <c r="F17" s="758"/>
      <c r="G17" s="758"/>
      <c r="H17" s="758"/>
      <c r="I17" s="758"/>
      <c r="J17" s="758"/>
      <c r="K17" s="758"/>
      <c r="L17" s="758"/>
      <c r="M17" s="758"/>
      <c r="N17" s="758"/>
      <c r="O17" s="758"/>
      <c r="P17" s="759"/>
      <c r="Q17" s="760"/>
      <c r="R17" s="761"/>
      <c r="S17" s="761"/>
      <c r="T17" s="761"/>
      <c r="U17" s="761"/>
      <c r="V17" s="761"/>
      <c r="W17" s="761"/>
      <c r="X17" s="761"/>
      <c r="Y17" s="761"/>
      <c r="Z17" s="761"/>
      <c r="AA17" s="761"/>
      <c r="AB17" s="761"/>
      <c r="AC17" s="761"/>
      <c r="AD17" s="761"/>
      <c r="AE17" s="762"/>
      <c r="AF17" s="763"/>
      <c r="AG17" s="764"/>
      <c r="AH17" s="764"/>
      <c r="AI17" s="764"/>
      <c r="AJ17" s="765"/>
      <c r="AK17" s="766"/>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57"/>
      <c r="C18" s="758"/>
      <c r="D18" s="758"/>
      <c r="E18" s="758"/>
      <c r="F18" s="758"/>
      <c r="G18" s="758"/>
      <c r="H18" s="758"/>
      <c r="I18" s="758"/>
      <c r="J18" s="758"/>
      <c r="K18" s="758"/>
      <c r="L18" s="758"/>
      <c r="M18" s="758"/>
      <c r="N18" s="758"/>
      <c r="O18" s="758"/>
      <c r="P18" s="759"/>
      <c r="Q18" s="760"/>
      <c r="R18" s="761"/>
      <c r="S18" s="761"/>
      <c r="T18" s="761"/>
      <c r="U18" s="761"/>
      <c r="V18" s="761"/>
      <c r="W18" s="761"/>
      <c r="X18" s="761"/>
      <c r="Y18" s="761"/>
      <c r="Z18" s="761"/>
      <c r="AA18" s="761"/>
      <c r="AB18" s="761"/>
      <c r="AC18" s="761"/>
      <c r="AD18" s="761"/>
      <c r="AE18" s="762"/>
      <c r="AF18" s="763"/>
      <c r="AG18" s="764"/>
      <c r="AH18" s="764"/>
      <c r="AI18" s="764"/>
      <c r="AJ18" s="765"/>
      <c r="AK18" s="766"/>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57"/>
      <c r="C19" s="758"/>
      <c r="D19" s="758"/>
      <c r="E19" s="758"/>
      <c r="F19" s="758"/>
      <c r="G19" s="758"/>
      <c r="H19" s="758"/>
      <c r="I19" s="758"/>
      <c r="J19" s="758"/>
      <c r="K19" s="758"/>
      <c r="L19" s="758"/>
      <c r="M19" s="758"/>
      <c r="N19" s="758"/>
      <c r="O19" s="758"/>
      <c r="P19" s="759"/>
      <c r="Q19" s="760"/>
      <c r="R19" s="761"/>
      <c r="S19" s="761"/>
      <c r="T19" s="761"/>
      <c r="U19" s="761"/>
      <c r="V19" s="761"/>
      <c r="W19" s="761"/>
      <c r="X19" s="761"/>
      <c r="Y19" s="761"/>
      <c r="Z19" s="761"/>
      <c r="AA19" s="761"/>
      <c r="AB19" s="761"/>
      <c r="AC19" s="761"/>
      <c r="AD19" s="761"/>
      <c r="AE19" s="762"/>
      <c r="AF19" s="763"/>
      <c r="AG19" s="764"/>
      <c r="AH19" s="764"/>
      <c r="AI19" s="764"/>
      <c r="AJ19" s="765"/>
      <c r="AK19" s="766"/>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57"/>
      <c r="C20" s="758"/>
      <c r="D20" s="758"/>
      <c r="E20" s="758"/>
      <c r="F20" s="758"/>
      <c r="G20" s="758"/>
      <c r="H20" s="758"/>
      <c r="I20" s="758"/>
      <c r="J20" s="758"/>
      <c r="K20" s="758"/>
      <c r="L20" s="758"/>
      <c r="M20" s="758"/>
      <c r="N20" s="758"/>
      <c r="O20" s="758"/>
      <c r="P20" s="759"/>
      <c r="Q20" s="760"/>
      <c r="R20" s="761"/>
      <c r="S20" s="761"/>
      <c r="T20" s="761"/>
      <c r="U20" s="761"/>
      <c r="V20" s="761"/>
      <c r="W20" s="761"/>
      <c r="X20" s="761"/>
      <c r="Y20" s="761"/>
      <c r="Z20" s="761"/>
      <c r="AA20" s="761"/>
      <c r="AB20" s="761"/>
      <c r="AC20" s="761"/>
      <c r="AD20" s="761"/>
      <c r="AE20" s="762"/>
      <c r="AF20" s="763"/>
      <c r="AG20" s="764"/>
      <c r="AH20" s="764"/>
      <c r="AI20" s="764"/>
      <c r="AJ20" s="765"/>
      <c r="AK20" s="766"/>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57"/>
      <c r="C21" s="758"/>
      <c r="D21" s="758"/>
      <c r="E21" s="758"/>
      <c r="F21" s="758"/>
      <c r="G21" s="758"/>
      <c r="H21" s="758"/>
      <c r="I21" s="758"/>
      <c r="J21" s="758"/>
      <c r="K21" s="758"/>
      <c r="L21" s="758"/>
      <c r="M21" s="758"/>
      <c r="N21" s="758"/>
      <c r="O21" s="758"/>
      <c r="P21" s="759"/>
      <c r="Q21" s="760"/>
      <c r="R21" s="761"/>
      <c r="S21" s="761"/>
      <c r="T21" s="761"/>
      <c r="U21" s="761"/>
      <c r="V21" s="761"/>
      <c r="W21" s="761"/>
      <c r="X21" s="761"/>
      <c r="Y21" s="761"/>
      <c r="Z21" s="761"/>
      <c r="AA21" s="761"/>
      <c r="AB21" s="761"/>
      <c r="AC21" s="761"/>
      <c r="AD21" s="761"/>
      <c r="AE21" s="762"/>
      <c r="AF21" s="763"/>
      <c r="AG21" s="764"/>
      <c r="AH21" s="764"/>
      <c r="AI21" s="764"/>
      <c r="AJ21" s="765"/>
      <c r="AK21" s="766"/>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57"/>
      <c r="C22" s="758"/>
      <c r="D22" s="758"/>
      <c r="E22" s="758"/>
      <c r="F22" s="758"/>
      <c r="G22" s="758"/>
      <c r="H22" s="758"/>
      <c r="I22" s="758"/>
      <c r="J22" s="758"/>
      <c r="K22" s="758"/>
      <c r="L22" s="758"/>
      <c r="M22" s="758"/>
      <c r="N22" s="758"/>
      <c r="O22" s="758"/>
      <c r="P22" s="759"/>
      <c r="Q22" s="773"/>
      <c r="R22" s="774"/>
      <c r="S22" s="774"/>
      <c r="T22" s="774"/>
      <c r="U22" s="774"/>
      <c r="V22" s="774"/>
      <c r="W22" s="774"/>
      <c r="X22" s="774"/>
      <c r="Y22" s="774"/>
      <c r="Z22" s="774"/>
      <c r="AA22" s="774"/>
      <c r="AB22" s="774"/>
      <c r="AC22" s="774"/>
      <c r="AD22" s="774"/>
      <c r="AE22" s="775"/>
      <c r="AF22" s="763"/>
      <c r="AG22" s="764"/>
      <c r="AH22" s="764"/>
      <c r="AI22" s="764"/>
      <c r="AJ22" s="765"/>
      <c r="AK22" s="776"/>
      <c r="AL22" s="777"/>
      <c r="AM22" s="777"/>
      <c r="AN22" s="777"/>
      <c r="AO22" s="777"/>
      <c r="AP22" s="777"/>
      <c r="AQ22" s="777"/>
      <c r="AR22" s="777"/>
      <c r="AS22" s="777"/>
      <c r="AT22" s="777"/>
      <c r="AU22" s="778"/>
      <c r="AV22" s="778"/>
      <c r="AW22" s="778"/>
      <c r="AX22" s="778"/>
      <c r="AY22" s="779"/>
      <c r="AZ22" s="780" t="s">
        <v>366</v>
      </c>
      <c r="BA22" s="780"/>
      <c r="BB22" s="780"/>
      <c r="BC22" s="780"/>
      <c r="BD22" s="781"/>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82" t="s">
        <v>368</v>
      </c>
      <c r="C23" s="783"/>
      <c r="D23" s="783"/>
      <c r="E23" s="783"/>
      <c r="F23" s="783"/>
      <c r="G23" s="783"/>
      <c r="H23" s="783"/>
      <c r="I23" s="783"/>
      <c r="J23" s="783"/>
      <c r="K23" s="783"/>
      <c r="L23" s="783"/>
      <c r="M23" s="783"/>
      <c r="N23" s="783"/>
      <c r="O23" s="783"/>
      <c r="P23" s="784"/>
      <c r="Q23" s="785">
        <v>16272</v>
      </c>
      <c r="R23" s="786"/>
      <c r="S23" s="786"/>
      <c r="T23" s="786"/>
      <c r="U23" s="786"/>
      <c r="V23" s="786">
        <v>15547</v>
      </c>
      <c r="W23" s="786"/>
      <c r="X23" s="786"/>
      <c r="Y23" s="786"/>
      <c r="Z23" s="786"/>
      <c r="AA23" s="786">
        <v>724</v>
      </c>
      <c r="AB23" s="786"/>
      <c r="AC23" s="786"/>
      <c r="AD23" s="786"/>
      <c r="AE23" s="787"/>
      <c r="AF23" s="788">
        <v>678</v>
      </c>
      <c r="AG23" s="786"/>
      <c r="AH23" s="786"/>
      <c r="AI23" s="786"/>
      <c r="AJ23" s="789"/>
      <c r="AK23" s="790"/>
      <c r="AL23" s="791"/>
      <c r="AM23" s="791"/>
      <c r="AN23" s="791"/>
      <c r="AO23" s="791"/>
      <c r="AP23" s="786">
        <v>18885</v>
      </c>
      <c r="AQ23" s="786"/>
      <c r="AR23" s="786"/>
      <c r="AS23" s="786"/>
      <c r="AT23" s="786"/>
      <c r="AU23" s="792"/>
      <c r="AV23" s="792"/>
      <c r="AW23" s="792"/>
      <c r="AX23" s="792"/>
      <c r="AY23" s="793"/>
      <c r="AZ23" s="794" t="s">
        <v>111</v>
      </c>
      <c r="BA23" s="795"/>
      <c r="BB23" s="795"/>
      <c r="BC23" s="795"/>
      <c r="BD23" s="796"/>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09" t="s">
        <v>370</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10" t="s">
        <v>345</v>
      </c>
      <c r="B26" s="711"/>
      <c r="C26" s="711"/>
      <c r="D26" s="711"/>
      <c r="E26" s="711"/>
      <c r="F26" s="711"/>
      <c r="G26" s="711"/>
      <c r="H26" s="711"/>
      <c r="I26" s="711"/>
      <c r="J26" s="711"/>
      <c r="K26" s="711"/>
      <c r="L26" s="711"/>
      <c r="M26" s="711"/>
      <c r="N26" s="711"/>
      <c r="O26" s="711"/>
      <c r="P26" s="712"/>
      <c r="Q26" s="716" t="s">
        <v>371</v>
      </c>
      <c r="R26" s="717"/>
      <c r="S26" s="717"/>
      <c r="T26" s="717"/>
      <c r="U26" s="718"/>
      <c r="V26" s="716" t="s">
        <v>372</v>
      </c>
      <c r="W26" s="717"/>
      <c r="X26" s="717"/>
      <c r="Y26" s="717"/>
      <c r="Z26" s="718"/>
      <c r="AA26" s="716" t="s">
        <v>373</v>
      </c>
      <c r="AB26" s="717"/>
      <c r="AC26" s="717"/>
      <c r="AD26" s="717"/>
      <c r="AE26" s="717"/>
      <c r="AF26" s="798" t="s">
        <v>374</v>
      </c>
      <c r="AG26" s="799"/>
      <c r="AH26" s="799"/>
      <c r="AI26" s="799"/>
      <c r="AJ26" s="800"/>
      <c r="AK26" s="717" t="s">
        <v>375</v>
      </c>
      <c r="AL26" s="717"/>
      <c r="AM26" s="717"/>
      <c r="AN26" s="717"/>
      <c r="AO26" s="718"/>
      <c r="AP26" s="716" t="s">
        <v>376</v>
      </c>
      <c r="AQ26" s="717"/>
      <c r="AR26" s="717"/>
      <c r="AS26" s="717"/>
      <c r="AT26" s="718"/>
      <c r="AU26" s="716" t="s">
        <v>377</v>
      </c>
      <c r="AV26" s="717"/>
      <c r="AW26" s="717"/>
      <c r="AX26" s="717"/>
      <c r="AY26" s="718"/>
      <c r="AZ26" s="716" t="s">
        <v>378</v>
      </c>
      <c r="BA26" s="717"/>
      <c r="BB26" s="717"/>
      <c r="BC26" s="717"/>
      <c r="BD26" s="718"/>
      <c r="BE26" s="716" t="s">
        <v>352</v>
      </c>
      <c r="BF26" s="717"/>
      <c r="BG26" s="717"/>
      <c r="BH26" s="717"/>
      <c r="BI26" s="723"/>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1"/>
      <c r="AG27" s="802"/>
      <c r="AH27" s="802"/>
      <c r="AI27" s="802"/>
      <c r="AJ27" s="803"/>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32" t="s">
        <v>379</v>
      </c>
      <c r="C28" s="733"/>
      <c r="D28" s="733"/>
      <c r="E28" s="733"/>
      <c r="F28" s="733"/>
      <c r="G28" s="733"/>
      <c r="H28" s="733"/>
      <c r="I28" s="733"/>
      <c r="J28" s="733"/>
      <c r="K28" s="733"/>
      <c r="L28" s="733"/>
      <c r="M28" s="733"/>
      <c r="N28" s="733"/>
      <c r="O28" s="733"/>
      <c r="P28" s="734"/>
      <c r="Q28" s="804">
        <v>3672</v>
      </c>
      <c r="R28" s="805"/>
      <c r="S28" s="805"/>
      <c r="T28" s="805"/>
      <c r="U28" s="805"/>
      <c r="V28" s="805">
        <v>3518</v>
      </c>
      <c r="W28" s="805"/>
      <c r="X28" s="805"/>
      <c r="Y28" s="805"/>
      <c r="Z28" s="805"/>
      <c r="AA28" s="805">
        <v>155</v>
      </c>
      <c r="AB28" s="805"/>
      <c r="AC28" s="805"/>
      <c r="AD28" s="805"/>
      <c r="AE28" s="806"/>
      <c r="AF28" s="807">
        <v>155</v>
      </c>
      <c r="AG28" s="805"/>
      <c r="AH28" s="805"/>
      <c r="AI28" s="805"/>
      <c r="AJ28" s="808"/>
      <c r="AK28" s="809">
        <v>166</v>
      </c>
      <c r="AL28" s="810"/>
      <c r="AM28" s="810"/>
      <c r="AN28" s="810"/>
      <c r="AO28" s="810"/>
      <c r="AP28" s="810" t="s">
        <v>560</v>
      </c>
      <c r="AQ28" s="810"/>
      <c r="AR28" s="810"/>
      <c r="AS28" s="810"/>
      <c r="AT28" s="810"/>
      <c r="AU28" s="810" t="s">
        <v>560</v>
      </c>
      <c r="AV28" s="810"/>
      <c r="AW28" s="810"/>
      <c r="AX28" s="810"/>
      <c r="AY28" s="810"/>
      <c r="AZ28" s="811" t="s">
        <v>560</v>
      </c>
      <c r="BA28" s="811"/>
      <c r="BB28" s="811"/>
      <c r="BC28" s="811"/>
      <c r="BD28" s="811"/>
      <c r="BE28" s="812"/>
      <c r="BF28" s="812"/>
      <c r="BG28" s="812"/>
      <c r="BH28" s="812"/>
      <c r="BI28" s="813"/>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57" t="s">
        <v>380</v>
      </c>
      <c r="C29" s="758"/>
      <c r="D29" s="758"/>
      <c r="E29" s="758"/>
      <c r="F29" s="758"/>
      <c r="G29" s="758"/>
      <c r="H29" s="758"/>
      <c r="I29" s="758"/>
      <c r="J29" s="758"/>
      <c r="K29" s="758"/>
      <c r="L29" s="758"/>
      <c r="M29" s="758"/>
      <c r="N29" s="758"/>
      <c r="O29" s="758"/>
      <c r="P29" s="759"/>
      <c r="Q29" s="760">
        <v>3034</v>
      </c>
      <c r="R29" s="761"/>
      <c r="S29" s="761"/>
      <c r="T29" s="761"/>
      <c r="U29" s="761"/>
      <c r="V29" s="761">
        <v>2896</v>
      </c>
      <c r="W29" s="761"/>
      <c r="X29" s="761"/>
      <c r="Y29" s="761"/>
      <c r="Z29" s="761"/>
      <c r="AA29" s="761">
        <v>138</v>
      </c>
      <c r="AB29" s="761"/>
      <c r="AC29" s="761"/>
      <c r="AD29" s="761"/>
      <c r="AE29" s="762"/>
      <c r="AF29" s="763">
        <v>138</v>
      </c>
      <c r="AG29" s="764"/>
      <c r="AH29" s="764"/>
      <c r="AI29" s="764"/>
      <c r="AJ29" s="765"/>
      <c r="AK29" s="814">
        <v>443</v>
      </c>
      <c r="AL29" s="815"/>
      <c r="AM29" s="815"/>
      <c r="AN29" s="815"/>
      <c r="AO29" s="815"/>
      <c r="AP29" s="815" t="s">
        <v>561</v>
      </c>
      <c r="AQ29" s="815"/>
      <c r="AR29" s="815"/>
      <c r="AS29" s="815"/>
      <c r="AT29" s="815"/>
      <c r="AU29" s="815" t="s">
        <v>561</v>
      </c>
      <c r="AV29" s="815"/>
      <c r="AW29" s="815"/>
      <c r="AX29" s="815"/>
      <c r="AY29" s="815"/>
      <c r="AZ29" s="816" t="s">
        <v>560</v>
      </c>
      <c r="BA29" s="816"/>
      <c r="BB29" s="816"/>
      <c r="BC29" s="816"/>
      <c r="BD29" s="816"/>
      <c r="BE29" s="817"/>
      <c r="BF29" s="817"/>
      <c r="BG29" s="817"/>
      <c r="BH29" s="817"/>
      <c r="BI29" s="818"/>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57" t="s">
        <v>381</v>
      </c>
      <c r="C30" s="758"/>
      <c r="D30" s="758"/>
      <c r="E30" s="758"/>
      <c r="F30" s="758"/>
      <c r="G30" s="758"/>
      <c r="H30" s="758"/>
      <c r="I30" s="758"/>
      <c r="J30" s="758"/>
      <c r="K30" s="758"/>
      <c r="L30" s="758"/>
      <c r="M30" s="758"/>
      <c r="N30" s="758"/>
      <c r="O30" s="758"/>
      <c r="P30" s="759"/>
      <c r="Q30" s="760">
        <v>252</v>
      </c>
      <c r="R30" s="761"/>
      <c r="S30" s="761"/>
      <c r="T30" s="761"/>
      <c r="U30" s="761"/>
      <c r="V30" s="761">
        <v>250</v>
      </c>
      <c r="W30" s="761"/>
      <c r="X30" s="761"/>
      <c r="Y30" s="761"/>
      <c r="Z30" s="761"/>
      <c r="AA30" s="761">
        <v>1</v>
      </c>
      <c r="AB30" s="761"/>
      <c r="AC30" s="761"/>
      <c r="AD30" s="761"/>
      <c r="AE30" s="762"/>
      <c r="AF30" s="763">
        <v>1</v>
      </c>
      <c r="AG30" s="764"/>
      <c r="AH30" s="764"/>
      <c r="AI30" s="764"/>
      <c r="AJ30" s="765"/>
      <c r="AK30" s="814">
        <v>73</v>
      </c>
      <c r="AL30" s="815"/>
      <c r="AM30" s="815"/>
      <c r="AN30" s="815"/>
      <c r="AO30" s="815"/>
      <c r="AP30" s="815" t="s">
        <v>561</v>
      </c>
      <c r="AQ30" s="815"/>
      <c r="AR30" s="815"/>
      <c r="AS30" s="815"/>
      <c r="AT30" s="815"/>
      <c r="AU30" s="815" t="s">
        <v>561</v>
      </c>
      <c r="AV30" s="815"/>
      <c r="AW30" s="815"/>
      <c r="AX30" s="815"/>
      <c r="AY30" s="815"/>
      <c r="AZ30" s="816" t="s">
        <v>560</v>
      </c>
      <c r="BA30" s="816"/>
      <c r="BB30" s="816"/>
      <c r="BC30" s="816"/>
      <c r="BD30" s="816"/>
      <c r="BE30" s="817"/>
      <c r="BF30" s="817"/>
      <c r="BG30" s="817"/>
      <c r="BH30" s="817"/>
      <c r="BI30" s="818"/>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57" t="s">
        <v>382</v>
      </c>
      <c r="C31" s="758"/>
      <c r="D31" s="758"/>
      <c r="E31" s="758"/>
      <c r="F31" s="758"/>
      <c r="G31" s="758"/>
      <c r="H31" s="758"/>
      <c r="I31" s="758"/>
      <c r="J31" s="758"/>
      <c r="K31" s="758"/>
      <c r="L31" s="758"/>
      <c r="M31" s="758"/>
      <c r="N31" s="758"/>
      <c r="O31" s="758"/>
      <c r="P31" s="759"/>
      <c r="Q31" s="760">
        <v>1205</v>
      </c>
      <c r="R31" s="761"/>
      <c r="S31" s="761"/>
      <c r="T31" s="761"/>
      <c r="U31" s="761"/>
      <c r="V31" s="761">
        <v>1627</v>
      </c>
      <c r="W31" s="761"/>
      <c r="X31" s="761"/>
      <c r="Y31" s="761"/>
      <c r="Z31" s="761"/>
      <c r="AA31" s="761">
        <v>-422</v>
      </c>
      <c r="AB31" s="761"/>
      <c r="AC31" s="761"/>
      <c r="AD31" s="761"/>
      <c r="AE31" s="762"/>
      <c r="AF31" s="763">
        <v>70</v>
      </c>
      <c r="AG31" s="764"/>
      <c r="AH31" s="764"/>
      <c r="AI31" s="764"/>
      <c r="AJ31" s="765"/>
      <c r="AK31" s="814">
        <v>403</v>
      </c>
      <c r="AL31" s="815"/>
      <c r="AM31" s="815"/>
      <c r="AN31" s="815"/>
      <c r="AO31" s="815"/>
      <c r="AP31" s="815">
        <v>10958</v>
      </c>
      <c r="AQ31" s="815"/>
      <c r="AR31" s="815"/>
      <c r="AS31" s="815"/>
      <c r="AT31" s="815"/>
      <c r="AU31" s="815">
        <v>7868</v>
      </c>
      <c r="AV31" s="815"/>
      <c r="AW31" s="815"/>
      <c r="AX31" s="815"/>
      <c r="AY31" s="815"/>
      <c r="AZ31" s="816" t="s">
        <v>561</v>
      </c>
      <c r="BA31" s="816"/>
      <c r="BB31" s="816"/>
      <c r="BC31" s="816"/>
      <c r="BD31" s="816"/>
      <c r="BE31" s="817" t="s">
        <v>383</v>
      </c>
      <c r="BF31" s="817"/>
      <c r="BG31" s="817"/>
      <c r="BH31" s="817"/>
      <c r="BI31" s="818"/>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57" t="s">
        <v>384</v>
      </c>
      <c r="C32" s="758"/>
      <c r="D32" s="758"/>
      <c r="E32" s="758"/>
      <c r="F32" s="758"/>
      <c r="G32" s="758"/>
      <c r="H32" s="758"/>
      <c r="I32" s="758"/>
      <c r="J32" s="758"/>
      <c r="K32" s="758"/>
      <c r="L32" s="758"/>
      <c r="M32" s="758"/>
      <c r="N32" s="758"/>
      <c r="O32" s="758"/>
      <c r="P32" s="759"/>
      <c r="Q32" s="760">
        <v>967</v>
      </c>
      <c r="R32" s="761"/>
      <c r="S32" s="761"/>
      <c r="T32" s="761"/>
      <c r="U32" s="761"/>
      <c r="V32" s="761">
        <v>953</v>
      </c>
      <c r="W32" s="761"/>
      <c r="X32" s="761"/>
      <c r="Y32" s="761"/>
      <c r="Z32" s="761"/>
      <c r="AA32" s="761">
        <v>14</v>
      </c>
      <c r="AB32" s="761"/>
      <c r="AC32" s="761"/>
      <c r="AD32" s="761"/>
      <c r="AE32" s="762"/>
      <c r="AF32" s="763">
        <v>507</v>
      </c>
      <c r="AG32" s="764"/>
      <c r="AH32" s="764"/>
      <c r="AI32" s="764"/>
      <c r="AJ32" s="765"/>
      <c r="AK32" s="814">
        <v>2</v>
      </c>
      <c r="AL32" s="815"/>
      <c r="AM32" s="815"/>
      <c r="AN32" s="815"/>
      <c r="AO32" s="815"/>
      <c r="AP32" s="815">
        <v>3825</v>
      </c>
      <c r="AQ32" s="815"/>
      <c r="AR32" s="815"/>
      <c r="AS32" s="815"/>
      <c r="AT32" s="815"/>
      <c r="AU32" s="815" t="s">
        <v>560</v>
      </c>
      <c r="AV32" s="815"/>
      <c r="AW32" s="815"/>
      <c r="AX32" s="815"/>
      <c r="AY32" s="815"/>
      <c r="AZ32" s="816" t="s">
        <v>561</v>
      </c>
      <c r="BA32" s="816"/>
      <c r="BB32" s="816"/>
      <c r="BC32" s="816"/>
      <c r="BD32" s="816"/>
      <c r="BE32" s="817" t="s">
        <v>383</v>
      </c>
      <c r="BF32" s="817"/>
      <c r="BG32" s="817"/>
      <c r="BH32" s="817"/>
      <c r="BI32" s="818"/>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57" t="s">
        <v>385</v>
      </c>
      <c r="C33" s="758"/>
      <c r="D33" s="758"/>
      <c r="E33" s="758"/>
      <c r="F33" s="758"/>
      <c r="G33" s="758"/>
      <c r="H33" s="758"/>
      <c r="I33" s="758"/>
      <c r="J33" s="758"/>
      <c r="K33" s="758"/>
      <c r="L33" s="758"/>
      <c r="M33" s="758"/>
      <c r="N33" s="758"/>
      <c r="O33" s="758"/>
      <c r="P33" s="759"/>
      <c r="Q33" s="760">
        <v>1</v>
      </c>
      <c r="R33" s="761"/>
      <c r="S33" s="761"/>
      <c r="T33" s="761"/>
      <c r="U33" s="761"/>
      <c r="V33" s="761">
        <v>2</v>
      </c>
      <c r="W33" s="761"/>
      <c r="X33" s="761"/>
      <c r="Y33" s="761"/>
      <c r="Z33" s="761"/>
      <c r="AA33" s="761">
        <v>-1</v>
      </c>
      <c r="AB33" s="761"/>
      <c r="AC33" s="761"/>
      <c r="AD33" s="761"/>
      <c r="AE33" s="762"/>
      <c r="AF33" s="763">
        <v>0</v>
      </c>
      <c r="AG33" s="764"/>
      <c r="AH33" s="764"/>
      <c r="AI33" s="764"/>
      <c r="AJ33" s="765"/>
      <c r="AK33" s="814">
        <v>1</v>
      </c>
      <c r="AL33" s="815"/>
      <c r="AM33" s="815"/>
      <c r="AN33" s="815"/>
      <c r="AO33" s="815"/>
      <c r="AP33" s="815">
        <v>15</v>
      </c>
      <c r="AQ33" s="815"/>
      <c r="AR33" s="815"/>
      <c r="AS33" s="815"/>
      <c r="AT33" s="815"/>
      <c r="AU33" s="815">
        <v>14</v>
      </c>
      <c r="AV33" s="815"/>
      <c r="AW33" s="815"/>
      <c r="AX33" s="815"/>
      <c r="AY33" s="815"/>
      <c r="AZ33" s="816" t="s">
        <v>561</v>
      </c>
      <c r="BA33" s="816"/>
      <c r="BB33" s="816"/>
      <c r="BC33" s="816"/>
      <c r="BD33" s="816"/>
      <c r="BE33" s="817" t="s">
        <v>383</v>
      </c>
      <c r="BF33" s="817"/>
      <c r="BG33" s="817"/>
      <c r="BH33" s="817"/>
      <c r="BI33" s="818"/>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57" t="s">
        <v>386</v>
      </c>
      <c r="C34" s="758"/>
      <c r="D34" s="758"/>
      <c r="E34" s="758"/>
      <c r="F34" s="758"/>
      <c r="G34" s="758"/>
      <c r="H34" s="758"/>
      <c r="I34" s="758"/>
      <c r="J34" s="758"/>
      <c r="K34" s="758"/>
      <c r="L34" s="758"/>
      <c r="M34" s="758"/>
      <c r="N34" s="758"/>
      <c r="O34" s="758"/>
      <c r="P34" s="759"/>
      <c r="Q34" s="760">
        <v>577</v>
      </c>
      <c r="R34" s="761"/>
      <c r="S34" s="761"/>
      <c r="T34" s="761"/>
      <c r="U34" s="761"/>
      <c r="V34" s="761">
        <v>557</v>
      </c>
      <c r="W34" s="761"/>
      <c r="X34" s="761"/>
      <c r="Y34" s="761"/>
      <c r="Z34" s="761"/>
      <c r="AA34" s="761">
        <v>20</v>
      </c>
      <c r="AB34" s="761"/>
      <c r="AC34" s="761"/>
      <c r="AD34" s="761"/>
      <c r="AE34" s="762"/>
      <c r="AF34" s="763">
        <v>10</v>
      </c>
      <c r="AG34" s="764"/>
      <c r="AH34" s="764"/>
      <c r="AI34" s="764"/>
      <c r="AJ34" s="765"/>
      <c r="AK34" s="814">
        <v>191</v>
      </c>
      <c r="AL34" s="815"/>
      <c r="AM34" s="815"/>
      <c r="AN34" s="815"/>
      <c r="AO34" s="815"/>
      <c r="AP34" s="815">
        <v>5959</v>
      </c>
      <c r="AQ34" s="815"/>
      <c r="AR34" s="815"/>
      <c r="AS34" s="815"/>
      <c r="AT34" s="815"/>
      <c r="AU34" s="815">
        <v>5083</v>
      </c>
      <c r="AV34" s="815"/>
      <c r="AW34" s="815"/>
      <c r="AX34" s="815"/>
      <c r="AY34" s="815"/>
      <c r="AZ34" s="816" t="s">
        <v>561</v>
      </c>
      <c r="BA34" s="816"/>
      <c r="BB34" s="816"/>
      <c r="BC34" s="816"/>
      <c r="BD34" s="816"/>
      <c r="BE34" s="817" t="s">
        <v>387</v>
      </c>
      <c r="BF34" s="817"/>
      <c r="BG34" s="817"/>
      <c r="BH34" s="817"/>
      <c r="BI34" s="818"/>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57" t="s">
        <v>388</v>
      </c>
      <c r="C35" s="758"/>
      <c r="D35" s="758"/>
      <c r="E35" s="758"/>
      <c r="F35" s="758"/>
      <c r="G35" s="758"/>
      <c r="H35" s="758"/>
      <c r="I35" s="758"/>
      <c r="J35" s="758"/>
      <c r="K35" s="758"/>
      <c r="L35" s="758"/>
      <c r="M35" s="758"/>
      <c r="N35" s="758"/>
      <c r="O35" s="758"/>
      <c r="P35" s="759"/>
      <c r="Q35" s="760">
        <v>197</v>
      </c>
      <c r="R35" s="761"/>
      <c r="S35" s="761"/>
      <c r="T35" s="761"/>
      <c r="U35" s="761"/>
      <c r="V35" s="761">
        <v>194</v>
      </c>
      <c r="W35" s="761"/>
      <c r="X35" s="761"/>
      <c r="Y35" s="761"/>
      <c r="Z35" s="761"/>
      <c r="AA35" s="761">
        <v>3</v>
      </c>
      <c r="AB35" s="761"/>
      <c r="AC35" s="761"/>
      <c r="AD35" s="761"/>
      <c r="AE35" s="762"/>
      <c r="AF35" s="763">
        <v>3</v>
      </c>
      <c r="AG35" s="764"/>
      <c r="AH35" s="764"/>
      <c r="AI35" s="764"/>
      <c r="AJ35" s="765"/>
      <c r="AK35" s="814">
        <v>124</v>
      </c>
      <c r="AL35" s="815"/>
      <c r="AM35" s="815"/>
      <c r="AN35" s="815"/>
      <c r="AO35" s="815"/>
      <c r="AP35" s="815">
        <v>45</v>
      </c>
      <c r="AQ35" s="815"/>
      <c r="AR35" s="815"/>
      <c r="AS35" s="815"/>
      <c r="AT35" s="815"/>
      <c r="AU35" s="815">
        <v>33</v>
      </c>
      <c r="AV35" s="815"/>
      <c r="AW35" s="815"/>
      <c r="AX35" s="815"/>
      <c r="AY35" s="815"/>
      <c r="AZ35" s="816" t="s">
        <v>561</v>
      </c>
      <c r="BA35" s="816"/>
      <c r="BB35" s="816"/>
      <c r="BC35" s="816"/>
      <c r="BD35" s="816"/>
      <c r="BE35" s="817" t="s">
        <v>387</v>
      </c>
      <c r="BF35" s="817"/>
      <c r="BG35" s="817"/>
      <c r="BH35" s="817"/>
      <c r="BI35" s="818"/>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57" t="s">
        <v>389</v>
      </c>
      <c r="C36" s="758"/>
      <c r="D36" s="758"/>
      <c r="E36" s="758"/>
      <c r="F36" s="758"/>
      <c r="G36" s="758"/>
      <c r="H36" s="758"/>
      <c r="I36" s="758"/>
      <c r="J36" s="758"/>
      <c r="K36" s="758"/>
      <c r="L36" s="758"/>
      <c r="M36" s="758"/>
      <c r="N36" s="758"/>
      <c r="O36" s="758"/>
      <c r="P36" s="759"/>
      <c r="Q36" s="760">
        <v>578</v>
      </c>
      <c r="R36" s="761"/>
      <c r="S36" s="761"/>
      <c r="T36" s="761"/>
      <c r="U36" s="761"/>
      <c r="V36" s="761">
        <v>575</v>
      </c>
      <c r="W36" s="761"/>
      <c r="X36" s="761"/>
      <c r="Y36" s="761"/>
      <c r="Z36" s="761"/>
      <c r="AA36" s="761">
        <v>3</v>
      </c>
      <c r="AB36" s="761"/>
      <c r="AC36" s="761"/>
      <c r="AD36" s="761"/>
      <c r="AE36" s="762"/>
      <c r="AF36" s="763">
        <v>3</v>
      </c>
      <c r="AG36" s="764"/>
      <c r="AH36" s="764"/>
      <c r="AI36" s="764"/>
      <c r="AJ36" s="765"/>
      <c r="AK36" s="814">
        <v>101</v>
      </c>
      <c r="AL36" s="815"/>
      <c r="AM36" s="815"/>
      <c r="AN36" s="815"/>
      <c r="AO36" s="815"/>
      <c r="AP36" s="815">
        <v>140</v>
      </c>
      <c r="AQ36" s="815"/>
      <c r="AR36" s="815"/>
      <c r="AS36" s="815"/>
      <c r="AT36" s="815"/>
      <c r="AU36" s="815">
        <v>23</v>
      </c>
      <c r="AV36" s="815"/>
      <c r="AW36" s="815"/>
      <c r="AX36" s="815"/>
      <c r="AY36" s="815"/>
      <c r="AZ36" s="816" t="s">
        <v>561</v>
      </c>
      <c r="BA36" s="816"/>
      <c r="BB36" s="816"/>
      <c r="BC36" s="816"/>
      <c r="BD36" s="816"/>
      <c r="BE36" s="817" t="s">
        <v>387</v>
      </c>
      <c r="BF36" s="817"/>
      <c r="BG36" s="817"/>
      <c r="BH36" s="817"/>
      <c r="BI36" s="818"/>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57" t="s">
        <v>390</v>
      </c>
      <c r="C37" s="758"/>
      <c r="D37" s="758"/>
      <c r="E37" s="758"/>
      <c r="F37" s="758"/>
      <c r="G37" s="758"/>
      <c r="H37" s="758"/>
      <c r="I37" s="758"/>
      <c r="J37" s="758"/>
      <c r="K37" s="758"/>
      <c r="L37" s="758"/>
      <c r="M37" s="758"/>
      <c r="N37" s="758"/>
      <c r="O37" s="758"/>
      <c r="P37" s="759"/>
      <c r="Q37" s="760">
        <v>206</v>
      </c>
      <c r="R37" s="761"/>
      <c r="S37" s="761"/>
      <c r="T37" s="761"/>
      <c r="U37" s="761"/>
      <c r="V37" s="761">
        <v>198</v>
      </c>
      <c r="W37" s="761"/>
      <c r="X37" s="761"/>
      <c r="Y37" s="761"/>
      <c r="Z37" s="761"/>
      <c r="AA37" s="761">
        <v>8</v>
      </c>
      <c r="AB37" s="761"/>
      <c r="AC37" s="761"/>
      <c r="AD37" s="761"/>
      <c r="AE37" s="762"/>
      <c r="AF37" s="763">
        <v>8</v>
      </c>
      <c r="AG37" s="764"/>
      <c r="AH37" s="764"/>
      <c r="AI37" s="764"/>
      <c r="AJ37" s="765"/>
      <c r="AK37" s="814">
        <v>16</v>
      </c>
      <c r="AL37" s="815"/>
      <c r="AM37" s="815"/>
      <c r="AN37" s="815"/>
      <c r="AO37" s="815"/>
      <c r="AP37" s="815">
        <v>517</v>
      </c>
      <c r="AQ37" s="815"/>
      <c r="AR37" s="815"/>
      <c r="AS37" s="815"/>
      <c r="AT37" s="815"/>
      <c r="AU37" s="815">
        <v>52</v>
      </c>
      <c r="AV37" s="815"/>
      <c r="AW37" s="815"/>
      <c r="AX37" s="815"/>
      <c r="AY37" s="815"/>
      <c r="AZ37" s="816" t="s">
        <v>560</v>
      </c>
      <c r="BA37" s="816"/>
      <c r="BB37" s="816"/>
      <c r="BC37" s="816"/>
      <c r="BD37" s="816"/>
      <c r="BE37" s="817" t="s">
        <v>387</v>
      </c>
      <c r="BF37" s="817"/>
      <c r="BG37" s="817"/>
      <c r="BH37" s="817"/>
      <c r="BI37" s="818"/>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57"/>
      <c r="C38" s="758"/>
      <c r="D38" s="758"/>
      <c r="E38" s="758"/>
      <c r="F38" s="758"/>
      <c r="G38" s="758"/>
      <c r="H38" s="758"/>
      <c r="I38" s="758"/>
      <c r="J38" s="758"/>
      <c r="K38" s="758"/>
      <c r="L38" s="758"/>
      <c r="M38" s="758"/>
      <c r="N38" s="758"/>
      <c r="O38" s="758"/>
      <c r="P38" s="759"/>
      <c r="Q38" s="760"/>
      <c r="R38" s="761"/>
      <c r="S38" s="761"/>
      <c r="T38" s="761"/>
      <c r="U38" s="761"/>
      <c r="V38" s="761"/>
      <c r="W38" s="761"/>
      <c r="X38" s="761"/>
      <c r="Y38" s="761"/>
      <c r="Z38" s="761"/>
      <c r="AA38" s="761"/>
      <c r="AB38" s="761"/>
      <c r="AC38" s="761"/>
      <c r="AD38" s="761"/>
      <c r="AE38" s="762"/>
      <c r="AF38" s="763"/>
      <c r="AG38" s="764"/>
      <c r="AH38" s="764"/>
      <c r="AI38" s="764"/>
      <c r="AJ38" s="765"/>
      <c r="AK38" s="814"/>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57"/>
      <c r="C39" s="758"/>
      <c r="D39" s="758"/>
      <c r="E39" s="758"/>
      <c r="F39" s="758"/>
      <c r="G39" s="758"/>
      <c r="H39" s="758"/>
      <c r="I39" s="758"/>
      <c r="J39" s="758"/>
      <c r="K39" s="758"/>
      <c r="L39" s="758"/>
      <c r="M39" s="758"/>
      <c r="N39" s="758"/>
      <c r="O39" s="758"/>
      <c r="P39" s="759"/>
      <c r="Q39" s="760"/>
      <c r="R39" s="761"/>
      <c r="S39" s="761"/>
      <c r="T39" s="761"/>
      <c r="U39" s="761"/>
      <c r="V39" s="761"/>
      <c r="W39" s="761"/>
      <c r="X39" s="761"/>
      <c r="Y39" s="761"/>
      <c r="Z39" s="761"/>
      <c r="AA39" s="761"/>
      <c r="AB39" s="761"/>
      <c r="AC39" s="761"/>
      <c r="AD39" s="761"/>
      <c r="AE39" s="762"/>
      <c r="AF39" s="763"/>
      <c r="AG39" s="764"/>
      <c r="AH39" s="764"/>
      <c r="AI39" s="764"/>
      <c r="AJ39" s="765"/>
      <c r="AK39" s="814"/>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57"/>
      <c r="C40" s="758"/>
      <c r="D40" s="758"/>
      <c r="E40" s="758"/>
      <c r="F40" s="758"/>
      <c r="G40" s="758"/>
      <c r="H40" s="758"/>
      <c r="I40" s="758"/>
      <c r="J40" s="758"/>
      <c r="K40" s="758"/>
      <c r="L40" s="758"/>
      <c r="M40" s="758"/>
      <c r="N40" s="758"/>
      <c r="O40" s="758"/>
      <c r="P40" s="759"/>
      <c r="Q40" s="760"/>
      <c r="R40" s="761"/>
      <c r="S40" s="761"/>
      <c r="T40" s="761"/>
      <c r="U40" s="761"/>
      <c r="V40" s="761"/>
      <c r="W40" s="761"/>
      <c r="X40" s="761"/>
      <c r="Y40" s="761"/>
      <c r="Z40" s="761"/>
      <c r="AA40" s="761"/>
      <c r="AB40" s="761"/>
      <c r="AC40" s="761"/>
      <c r="AD40" s="761"/>
      <c r="AE40" s="762"/>
      <c r="AF40" s="763"/>
      <c r="AG40" s="764"/>
      <c r="AH40" s="764"/>
      <c r="AI40" s="764"/>
      <c r="AJ40" s="765"/>
      <c r="AK40" s="814"/>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57"/>
      <c r="C41" s="758"/>
      <c r="D41" s="758"/>
      <c r="E41" s="758"/>
      <c r="F41" s="758"/>
      <c r="G41" s="758"/>
      <c r="H41" s="758"/>
      <c r="I41" s="758"/>
      <c r="J41" s="758"/>
      <c r="K41" s="758"/>
      <c r="L41" s="758"/>
      <c r="M41" s="758"/>
      <c r="N41" s="758"/>
      <c r="O41" s="758"/>
      <c r="P41" s="759"/>
      <c r="Q41" s="760"/>
      <c r="R41" s="761"/>
      <c r="S41" s="761"/>
      <c r="T41" s="761"/>
      <c r="U41" s="761"/>
      <c r="V41" s="761"/>
      <c r="W41" s="761"/>
      <c r="X41" s="761"/>
      <c r="Y41" s="761"/>
      <c r="Z41" s="761"/>
      <c r="AA41" s="761"/>
      <c r="AB41" s="761"/>
      <c r="AC41" s="761"/>
      <c r="AD41" s="761"/>
      <c r="AE41" s="762"/>
      <c r="AF41" s="763"/>
      <c r="AG41" s="764"/>
      <c r="AH41" s="764"/>
      <c r="AI41" s="764"/>
      <c r="AJ41" s="765"/>
      <c r="AK41" s="814"/>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57"/>
      <c r="C42" s="758"/>
      <c r="D42" s="758"/>
      <c r="E42" s="758"/>
      <c r="F42" s="758"/>
      <c r="G42" s="758"/>
      <c r="H42" s="758"/>
      <c r="I42" s="758"/>
      <c r="J42" s="758"/>
      <c r="K42" s="758"/>
      <c r="L42" s="758"/>
      <c r="M42" s="758"/>
      <c r="N42" s="758"/>
      <c r="O42" s="758"/>
      <c r="P42" s="759"/>
      <c r="Q42" s="760"/>
      <c r="R42" s="761"/>
      <c r="S42" s="761"/>
      <c r="T42" s="761"/>
      <c r="U42" s="761"/>
      <c r="V42" s="761"/>
      <c r="W42" s="761"/>
      <c r="X42" s="761"/>
      <c r="Y42" s="761"/>
      <c r="Z42" s="761"/>
      <c r="AA42" s="761"/>
      <c r="AB42" s="761"/>
      <c r="AC42" s="761"/>
      <c r="AD42" s="761"/>
      <c r="AE42" s="762"/>
      <c r="AF42" s="763"/>
      <c r="AG42" s="764"/>
      <c r="AH42" s="764"/>
      <c r="AI42" s="764"/>
      <c r="AJ42" s="765"/>
      <c r="AK42" s="814"/>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57"/>
      <c r="C43" s="758"/>
      <c r="D43" s="758"/>
      <c r="E43" s="758"/>
      <c r="F43" s="758"/>
      <c r="G43" s="758"/>
      <c r="H43" s="758"/>
      <c r="I43" s="758"/>
      <c r="J43" s="758"/>
      <c r="K43" s="758"/>
      <c r="L43" s="758"/>
      <c r="M43" s="758"/>
      <c r="N43" s="758"/>
      <c r="O43" s="758"/>
      <c r="P43" s="759"/>
      <c r="Q43" s="760"/>
      <c r="R43" s="761"/>
      <c r="S43" s="761"/>
      <c r="T43" s="761"/>
      <c r="U43" s="761"/>
      <c r="V43" s="761"/>
      <c r="W43" s="761"/>
      <c r="X43" s="761"/>
      <c r="Y43" s="761"/>
      <c r="Z43" s="761"/>
      <c r="AA43" s="761"/>
      <c r="AB43" s="761"/>
      <c r="AC43" s="761"/>
      <c r="AD43" s="761"/>
      <c r="AE43" s="762"/>
      <c r="AF43" s="763"/>
      <c r="AG43" s="764"/>
      <c r="AH43" s="764"/>
      <c r="AI43" s="764"/>
      <c r="AJ43" s="765"/>
      <c r="AK43" s="814"/>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57"/>
      <c r="C44" s="758"/>
      <c r="D44" s="758"/>
      <c r="E44" s="758"/>
      <c r="F44" s="758"/>
      <c r="G44" s="758"/>
      <c r="H44" s="758"/>
      <c r="I44" s="758"/>
      <c r="J44" s="758"/>
      <c r="K44" s="758"/>
      <c r="L44" s="758"/>
      <c r="M44" s="758"/>
      <c r="N44" s="758"/>
      <c r="O44" s="758"/>
      <c r="P44" s="759"/>
      <c r="Q44" s="760"/>
      <c r="R44" s="761"/>
      <c r="S44" s="761"/>
      <c r="T44" s="761"/>
      <c r="U44" s="761"/>
      <c r="V44" s="761"/>
      <c r="W44" s="761"/>
      <c r="X44" s="761"/>
      <c r="Y44" s="761"/>
      <c r="Z44" s="761"/>
      <c r="AA44" s="761"/>
      <c r="AB44" s="761"/>
      <c r="AC44" s="761"/>
      <c r="AD44" s="761"/>
      <c r="AE44" s="762"/>
      <c r="AF44" s="763"/>
      <c r="AG44" s="764"/>
      <c r="AH44" s="764"/>
      <c r="AI44" s="764"/>
      <c r="AJ44" s="765"/>
      <c r="AK44" s="814"/>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57"/>
      <c r="C45" s="758"/>
      <c r="D45" s="758"/>
      <c r="E45" s="758"/>
      <c r="F45" s="758"/>
      <c r="G45" s="758"/>
      <c r="H45" s="758"/>
      <c r="I45" s="758"/>
      <c r="J45" s="758"/>
      <c r="K45" s="758"/>
      <c r="L45" s="758"/>
      <c r="M45" s="758"/>
      <c r="N45" s="758"/>
      <c r="O45" s="758"/>
      <c r="P45" s="759"/>
      <c r="Q45" s="760"/>
      <c r="R45" s="761"/>
      <c r="S45" s="761"/>
      <c r="T45" s="761"/>
      <c r="U45" s="761"/>
      <c r="V45" s="761"/>
      <c r="W45" s="761"/>
      <c r="X45" s="761"/>
      <c r="Y45" s="761"/>
      <c r="Z45" s="761"/>
      <c r="AA45" s="761"/>
      <c r="AB45" s="761"/>
      <c r="AC45" s="761"/>
      <c r="AD45" s="761"/>
      <c r="AE45" s="762"/>
      <c r="AF45" s="763"/>
      <c r="AG45" s="764"/>
      <c r="AH45" s="764"/>
      <c r="AI45" s="764"/>
      <c r="AJ45" s="765"/>
      <c r="AK45" s="814"/>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57"/>
      <c r="C46" s="758"/>
      <c r="D46" s="758"/>
      <c r="E46" s="758"/>
      <c r="F46" s="758"/>
      <c r="G46" s="758"/>
      <c r="H46" s="758"/>
      <c r="I46" s="758"/>
      <c r="J46" s="758"/>
      <c r="K46" s="758"/>
      <c r="L46" s="758"/>
      <c r="M46" s="758"/>
      <c r="N46" s="758"/>
      <c r="O46" s="758"/>
      <c r="P46" s="759"/>
      <c r="Q46" s="760"/>
      <c r="R46" s="761"/>
      <c r="S46" s="761"/>
      <c r="T46" s="761"/>
      <c r="U46" s="761"/>
      <c r="V46" s="761"/>
      <c r="W46" s="761"/>
      <c r="X46" s="761"/>
      <c r="Y46" s="761"/>
      <c r="Z46" s="761"/>
      <c r="AA46" s="761"/>
      <c r="AB46" s="761"/>
      <c r="AC46" s="761"/>
      <c r="AD46" s="761"/>
      <c r="AE46" s="762"/>
      <c r="AF46" s="763"/>
      <c r="AG46" s="764"/>
      <c r="AH46" s="764"/>
      <c r="AI46" s="764"/>
      <c r="AJ46" s="765"/>
      <c r="AK46" s="814"/>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57"/>
      <c r="C47" s="758"/>
      <c r="D47" s="758"/>
      <c r="E47" s="758"/>
      <c r="F47" s="758"/>
      <c r="G47" s="758"/>
      <c r="H47" s="758"/>
      <c r="I47" s="758"/>
      <c r="J47" s="758"/>
      <c r="K47" s="758"/>
      <c r="L47" s="758"/>
      <c r="M47" s="758"/>
      <c r="N47" s="758"/>
      <c r="O47" s="758"/>
      <c r="P47" s="759"/>
      <c r="Q47" s="760"/>
      <c r="R47" s="761"/>
      <c r="S47" s="761"/>
      <c r="T47" s="761"/>
      <c r="U47" s="761"/>
      <c r="V47" s="761"/>
      <c r="W47" s="761"/>
      <c r="X47" s="761"/>
      <c r="Y47" s="761"/>
      <c r="Z47" s="761"/>
      <c r="AA47" s="761"/>
      <c r="AB47" s="761"/>
      <c r="AC47" s="761"/>
      <c r="AD47" s="761"/>
      <c r="AE47" s="762"/>
      <c r="AF47" s="763"/>
      <c r="AG47" s="764"/>
      <c r="AH47" s="764"/>
      <c r="AI47" s="764"/>
      <c r="AJ47" s="765"/>
      <c r="AK47" s="814"/>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57"/>
      <c r="C48" s="758"/>
      <c r="D48" s="758"/>
      <c r="E48" s="758"/>
      <c r="F48" s="758"/>
      <c r="G48" s="758"/>
      <c r="H48" s="758"/>
      <c r="I48" s="758"/>
      <c r="J48" s="758"/>
      <c r="K48" s="758"/>
      <c r="L48" s="758"/>
      <c r="M48" s="758"/>
      <c r="N48" s="758"/>
      <c r="O48" s="758"/>
      <c r="P48" s="759"/>
      <c r="Q48" s="760"/>
      <c r="R48" s="761"/>
      <c r="S48" s="761"/>
      <c r="T48" s="761"/>
      <c r="U48" s="761"/>
      <c r="V48" s="761"/>
      <c r="W48" s="761"/>
      <c r="X48" s="761"/>
      <c r="Y48" s="761"/>
      <c r="Z48" s="761"/>
      <c r="AA48" s="761"/>
      <c r="AB48" s="761"/>
      <c r="AC48" s="761"/>
      <c r="AD48" s="761"/>
      <c r="AE48" s="762"/>
      <c r="AF48" s="763"/>
      <c r="AG48" s="764"/>
      <c r="AH48" s="764"/>
      <c r="AI48" s="764"/>
      <c r="AJ48" s="765"/>
      <c r="AK48" s="814"/>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57"/>
      <c r="C49" s="758"/>
      <c r="D49" s="758"/>
      <c r="E49" s="758"/>
      <c r="F49" s="758"/>
      <c r="G49" s="758"/>
      <c r="H49" s="758"/>
      <c r="I49" s="758"/>
      <c r="J49" s="758"/>
      <c r="K49" s="758"/>
      <c r="L49" s="758"/>
      <c r="M49" s="758"/>
      <c r="N49" s="758"/>
      <c r="O49" s="758"/>
      <c r="P49" s="759"/>
      <c r="Q49" s="760"/>
      <c r="R49" s="761"/>
      <c r="S49" s="761"/>
      <c r="T49" s="761"/>
      <c r="U49" s="761"/>
      <c r="V49" s="761"/>
      <c r="W49" s="761"/>
      <c r="X49" s="761"/>
      <c r="Y49" s="761"/>
      <c r="Z49" s="761"/>
      <c r="AA49" s="761"/>
      <c r="AB49" s="761"/>
      <c r="AC49" s="761"/>
      <c r="AD49" s="761"/>
      <c r="AE49" s="762"/>
      <c r="AF49" s="763"/>
      <c r="AG49" s="764"/>
      <c r="AH49" s="764"/>
      <c r="AI49" s="764"/>
      <c r="AJ49" s="765"/>
      <c r="AK49" s="814"/>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57"/>
      <c r="C50" s="758"/>
      <c r="D50" s="758"/>
      <c r="E50" s="758"/>
      <c r="F50" s="758"/>
      <c r="G50" s="758"/>
      <c r="H50" s="758"/>
      <c r="I50" s="758"/>
      <c r="J50" s="758"/>
      <c r="K50" s="758"/>
      <c r="L50" s="758"/>
      <c r="M50" s="758"/>
      <c r="N50" s="758"/>
      <c r="O50" s="758"/>
      <c r="P50" s="759"/>
      <c r="Q50" s="819"/>
      <c r="R50" s="820"/>
      <c r="S50" s="820"/>
      <c r="T50" s="820"/>
      <c r="U50" s="820"/>
      <c r="V50" s="820"/>
      <c r="W50" s="820"/>
      <c r="X50" s="820"/>
      <c r="Y50" s="820"/>
      <c r="Z50" s="820"/>
      <c r="AA50" s="820"/>
      <c r="AB50" s="820"/>
      <c r="AC50" s="820"/>
      <c r="AD50" s="820"/>
      <c r="AE50" s="821"/>
      <c r="AF50" s="763"/>
      <c r="AG50" s="764"/>
      <c r="AH50" s="764"/>
      <c r="AI50" s="764"/>
      <c r="AJ50" s="765"/>
      <c r="AK50" s="822"/>
      <c r="AL50" s="820"/>
      <c r="AM50" s="820"/>
      <c r="AN50" s="820"/>
      <c r="AO50" s="820"/>
      <c r="AP50" s="820"/>
      <c r="AQ50" s="820"/>
      <c r="AR50" s="820"/>
      <c r="AS50" s="820"/>
      <c r="AT50" s="820"/>
      <c r="AU50" s="820"/>
      <c r="AV50" s="820"/>
      <c r="AW50" s="820"/>
      <c r="AX50" s="820"/>
      <c r="AY50" s="820"/>
      <c r="AZ50" s="823"/>
      <c r="BA50" s="823"/>
      <c r="BB50" s="823"/>
      <c r="BC50" s="823"/>
      <c r="BD50" s="823"/>
      <c r="BE50" s="817"/>
      <c r="BF50" s="817"/>
      <c r="BG50" s="817"/>
      <c r="BH50" s="817"/>
      <c r="BI50" s="818"/>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57"/>
      <c r="C51" s="758"/>
      <c r="D51" s="758"/>
      <c r="E51" s="758"/>
      <c r="F51" s="758"/>
      <c r="G51" s="758"/>
      <c r="H51" s="758"/>
      <c r="I51" s="758"/>
      <c r="J51" s="758"/>
      <c r="K51" s="758"/>
      <c r="L51" s="758"/>
      <c r="M51" s="758"/>
      <c r="N51" s="758"/>
      <c r="O51" s="758"/>
      <c r="P51" s="759"/>
      <c r="Q51" s="819"/>
      <c r="R51" s="820"/>
      <c r="S51" s="820"/>
      <c r="T51" s="820"/>
      <c r="U51" s="820"/>
      <c r="V51" s="820"/>
      <c r="W51" s="820"/>
      <c r="X51" s="820"/>
      <c r="Y51" s="820"/>
      <c r="Z51" s="820"/>
      <c r="AA51" s="820"/>
      <c r="AB51" s="820"/>
      <c r="AC51" s="820"/>
      <c r="AD51" s="820"/>
      <c r="AE51" s="821"/>
      <c r="AF51" s="763"/>
      <c r="AG51" s="764"/>
      <c r="AH51" s="764"/>
      <c r="AI51" s="764"/>
      <c r="AJ51" s="765"/>
      <c r="AK51" s="822"/>
      <c r="AL51" s="820"/>
      <c r="AM51" s="820"/>
      <c r="AN51" s="820"/>
      <c r="AO51" s="820"/>
      <c r="AP51" s="820"/>
      <c r="AQ51" s="820"/>
      <c r="AR51" s="820"/>
      <c r="AS51" s="820"/>
      <c r="AT51" s="820"/>
      <c r="AU51" s="820"/>
      <c r="AV51" s="820"/>
      <c r="AW51" s="820"/>
      <c r="AX51" s="820"/>
      <c r="AY51" s="820"/>
      <c r="AZ51" s="823"/>
      <c r="BA51" s="823"/>
      <c r="BB51" s="823"/>
      <c r="BC51" s="823"/>
      <c r="BD51" s="823"/>
      <c r="BE51" s="817"/>
      <c r="BF51" s="817"/>
      <c r="BG51" s="817"/>
      <c r="BH51" s="817"/>
      <c r="BI51" s="818"/>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57"/>
      <c r="C52" s="758"/>
      <c r="D52" s="758"/>
      <c r="E52" s="758"/>
      <c r="F52" s="758"/>
      <c r="G52" s="758"/>
      <c r="H52" s="758"/>
      <c r="I52" s="758"/>
      <c r="J52" s="758"/>
      <c r="K52" s="758"/>
      <c r="L52" s="758"/>
      <c r="M52" s="758"/>
      <c r="N52" s="758"/>
      <c r="O52" s="758"/>
      <c r="P52" s="759"/>
      <c r="Q52" s="819"/>
      <c r="R52" s="820"/>
      <c r="S52" s="820"/>
      <c r="T52" s="820"/>
      <c r="U52" s="820"/>
      <c r="V52" s="820"/>
      <c r="W52" s="820"/>
      <c r="X52" s="820"/>
      <c r="Y52" s="820"/>
      <c r="Z52" s="820"/>
      <c r="AA52" s="820"/>
      <c r="AB52" s="820"/>
      <c r="AC52" s="820"/>
      <c r="AD52" s="820"/>
      <c r="AE52" s="821"/>
      <c r="AF52" s="763"/>
      <c r="AG52" s="764"/>
      <c r="AH52" s="764"/>
      <c r="AI52" s="764"/>
      <c r="AJ52" s="765"/>
      <c r="AK52" s="822"/>
      <c r="AL52" s="820"/>
      <c r="AM52" s="820"/>
      <c r="AN52" s="820"/>
      <c r="AO52" s="820"/>
      <c r="AP52" s="820"/>
      <c r="AQ52" s="820"/>
      <c r="AR52" s="820"/>
      <c r="AS52" s="820"/>
      <c r="AT52" s="820"/>
      <c r="AU52" s="820"/>
      <c r="AV52" s="820"/>
      <c r="AW52" s="820"/>
      <c r="AX52" s="820"/>
      <c r="AY52" s="820"/>
      <c r="AZ52" s="823"/>
      <c r="BA52" s="823"/>
      <c r="BB52" s="823"/>
      <c r="BC52" s="823"/>
      <c r="BD52" s="823"/>
      <c r="BE52" s="817"/>
      <c r="BF52" s="817"/>
      <c r="BG52" s="817"/>
      <c r="BH52" s="817"/>
      <c r="BI52" s="818"/>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57"/>
      <c r="C53" s="758"/>
      <c r="D53" s="758"/>
      <c r="E53" s="758"/>
      <c r="F53" s="758"/>
      <c r="G53" s="758"/>
      <c r="H53" s="758"/>
      <c r="I53" s="758"/>
      <c r="J53" s="758"/>
      <c r="K53" s="758"/>
      <c r="L53" s="758"/>
      <c r="M53" s="758"/>
      <c r="N53" s="758"/>
      <c r="O53" s="758"/>
      <c r="P53" s="759"/>
      <c r="Q53" s="819"/>
      <c r="R53" s="820"/>
      <c r="S53" s="820"/>
      <c r="T53" s="820"/>
      <c r="U53" s="820"/>
      <c r="V53" s="820"/>
      <c r="W53" s="820"/>
      <c r="X53" s="820"/>
      <c r="Y53" s="820"/>
      <c r="Z53" s="820"/>
      <c r="AA53" s="820"/>
      <c r="AB53" s="820"/>
      <c r="AC53" s="820"/>
      <c r="AD53" s="820"/>
      <c r="AE53" s="821"/>
      <c r="AF53" s="763"/>
      <c r="AG53" s="764"/>
      <c r="AH53" s="764"/>
      <c r="AI53" s="764"/>
      <c r="AJ53" s="765"/>
      <c r="AK53" s="822"/>
      <c r="AL53" s="820"/>
      <c r="AM53" s="820"/>
      <c r="AN53" s="820"/>
      <c r="AO53" s="820"/>
      <c r="AP53" s="820"/>
      <c r="AQ53" s="820"/>
      <c r="AR53" s="820"/>
      <c r="AS53" s="820"/>
      <c r="AT53" s="820"/>
      <c r="AU53" s="820"/>
      <c r="AV53" s="820"/>
      <c r="AW53" s="820"/>
      <c r="AX53" s="820"/>
      <c r="AY53" s="820"/>
      <c r="AZ53" s="823"/>
      <c r="BA53" s="823"/>
      <c r="BB53" s="823"/>
      <c r="BC53" s="823"/>
      <c r="BD53" s="823"/>
      <c r="BE53" s="817"/>
      <c r="BF53" s="817"/>
      <c r="BG53" s="817"/>
      <c r="BH53" s="817"/>
      <c r="BI53" s="818"/>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57"/>
      <c r="C54" s="758"/>
      <c r="D54" s="758"/>
      <c r="E54" s="758"/>
      <c r="F54" s="758"/>
      <c r="G54" s="758"/>
      <c r="H54" s="758"/>
      <c r="I54" s="758"/>
      <c r="J54" s="758"/>
      <c r="K54" s="758"/>
      <c r="L54" s="758"/>
      <c r="M54" s="758"/>
      <c r="N54" s="758"/>
      <c r="O54" s="758"/>
      <c r="P54" s="759"/>
      <c r="Q54" s="819"/>
      <c r="R54" s="820"/>
      <c r="S54" s="820"/>
      <c r="T54" s="820"/>
      <c r="U54" s="820"/>
      <c r="V54" s="820"/>
      <c r="W54" s="820"/>
      <c r="X54" s="820"/>
      <c r="Y54" s="820"/>
      <c r="Z54" s="820"/>
      <c r="AA54" s="820"/>
      <c r="AB54" s="820"/>
      <c r="AC54" s="820"/>
      <c r="AD54" s="820"/>
      <c r="AE54" s="821"/>
      <c r="AF54" s="763"/>
      <c r="AG54" s="764"/>
      <c r="AH54" s="764"/>
      <c r="AI54" s="764"/>
      <c r="AJ54" s="765"/>
      <c r="AK54" s="822"/>
      <c r="AL54" s="820"/>
      <c r="AM54" s="820"/>
      <c r="AN54" s="820"/>
      <c r="AO54" s="820"/>
      <c r="AP54" s="820"/>
      <c r="AQ54" s="820"/>
      <c r="AR54" s="820"/>
      <c r="AS54" s="820"/>
      <c r="AT54" s="820"/>
      <c r="AU54" s="820"/>
      <c r="AV54" s="820"/>
      <c r="AW54" s="820"/>
      <c r="AX54" s="820"/>
      <c r="AY54" s="820"/>
      <c r="AZ54" s="823"/>
      <c r="BA54" s="823"/>
      <c r="BB54" s="823"/>
      <c r="BC54" s="823"/>
      <c r="BD54" s="823"/>
      <c r="BE54" s="817"/>
      <c r="BF54" s="817"/>
      <c r="BG54" s="817"/>
      <c r="BH54" s="817"/>
      <c r="BI54" s="818"/>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57"/>
      <c r="C55" s="758"/>
      <c r="D55" s="758"/>
      <c r="E55" s="758"/>
      <c r="F55" s="758"/>
      <c r="G55" s="758"/>
      <c r="H55" s="758"/>
      <c r="I55" s="758"/>
      <c r="J55" s="758"/>
      <c r="K55" s="758"/>
      <c r="L55" s="758"/>
      <c r="M55" s="758"/>
      <c r="N55" s="758"/>
      <c r="O55" s="758"/>
      <c r="P55" s="759"/>
      <c r="Q55" s="819"/>
      <c r="R55" s="820"/>
      <c r="S55" s="820"/>
      <c r="T55" s="820"/>
      <c r="U55" s="820"/>
      <c r="V55" s="820"/>
      <c r="W55" s="820"/>
      <c r="X55" s="820"/>
      <c r="Y55" s="820"/>
      <c r="Z55" s="820"/>
      <c r="AA55" s="820"/>
      <c r="AB55" s="820"/>
      <c r="AC55" s="820"/>
      <c r="AD55" s="820"/>
      <c r="AE55" s="821"/>
      <c r="AF55" s="763"/>
      <c r="AG55" s="764"/>
      <c r="AH55" s="764"/>
      <c r="AI55" s="764"/>
      <c r="AJ55" s="765"/>
      <c r="AK55" s="822"/>
      <c r="AL55" s="820"/>
      <c r="AM55" s="820"/>
      <c r="AN55" s="820"/>
      <c r="AO55" s="820"/>
      <c r="AP55" s="820"/>
      <c r="AQ55" s="820"/>
      <c r="AR55" s="820"/>
      <c r="AS55" s="820"/>
      <c r="AT55" s="820"/>
      <c r="AU55" s="820"/>
      <c r="AV55" s="820"/>
      <c r="AW55" s="820"/>
      <c r="AX55" s="820"/>
      <c r="AY55" s="820"/>
      <c r="AZ55" s="823"/>
      <c r="BA55" s="823"/>
      <c r="BB55" s="823"/>
      <c r="BC55" s="823"/>
      <c r="BD55" s="823"/>
      <c r="BE55" s="817"/>
      <c r="BF55" s="817"/>
      <c r="BG55" s="817"/>
      <c r="BH55" s="817"/>
      <c r="BI55" s="818"/>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57"/>
      <c r="C56" s="758"/>
      <c r="D56" s="758"/>
      <c r="E56" s="758"/>
      <c r="F56" s="758"/>
      <c r="G56" s="758"/>
      <c r="H56" s="758"/>
      <c r="I56" s="758"/>
      <c r="J56" s="758"/>
      <c r="K56" s="758"/>
      <c r="L56" s="758"/>
      <c r="M56" s="758"/>
      <c r="N56" s="758"/>
      <c r="O56" s="758"/>
      <c r="P56" s="759"/>
      <c r="Q56" s="819"/>
      <c r="R56" s="820"/>
      <c r="S56" s="820"/>
      <c r="T56" s="820"/>
      <c r="U56" s="820"/>
      <c r="V56" s="820"/>
      <c r="W56" s="820"/>
      <c r="X56" s="820"/>
      <c r="Y56" s="820"/>
      <c r="Z56" s="820"/>
      <c r="AA56" s="820"/>
      <c r="AB56" s="820"/>
      <c r="AC56" s="820"/>
      <c r="AD56" s="820"/>
      <c r="AE56" s="821"/>
      <c r="AF56" s="763"/>
      <c r="AG56" s="764"/>
      <c r="AH56" s="764"/>
      <c r="AI56" s="764"/>
      <c r="AJ56" s="765"/>
      <c r="AK56" s="822"/>
      <c r="AL56" s="820"/>
      <c r="AM56" s="820"/>
      <c r="AN56" s="820"/>
      <c r="AO56" s="820"/>
      <c r="AP56" s="820"/>
      <c r="AQ56" s="820"/>
      <c r="AR56" s="820"/>
      <c r="AS56" s="820"/>
      <c r="AT56" s="820"/>
      <c r="AU56" s="820"/>
      <c r="AV56" s="820"/>
      <c r="AW56" s="820"/>
      <c r="AX56" s="820"/>
      <c r="AY56" s="820"/>
      <c r="AZ56" s="823"/>
      <c r="BA56" s="823"/>
      <c r="BB56" s="823"/>
      <c r="BC56" s="823"/>
      <c r="BD56" s="823"/>
      <c r="BE56" s="817"/>
      <c r="BF56" s="817"/>
      <c r="BG56" s="817"/>
      <c r="BH56" s="817"/>
      <c r="BI56" s="818"/>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57"/>
      <c r="C57" s="758"/>
      <c r="D57" s="758"/>
      <c r="E57" s="758"/>
      <c r="F57" s="758"/>
      <c r="G57" s="758"/>
      <c r="H57" s="758"/>
      <c r="I57" s="758"/>
      <c r="J57" s="758"/>
      <c r="K57" s="758"/>
      <c r="L57" s="758"/>
      <c r="M57" s="758"/>
      <c r="N57" s="758"/>
      <c r="O57" s="758"/>
      <c r="P57" s="759"/>
      <c r="Q57" s="819"/>
      <c r="R57" s="820"/>
      <c r="S57" s="820"/>
      <c r="T57" s="820"/>
      <c r="U57" s="820"/>
      <c r="V57" s="820"/>
      <c r="W57" s="820"/>
      <c r="X57" s="820"/>
      <c r="Y57" s="820"/>
      <c r="Z57" s="820"/>
      <c r="AA57" s="820"/>
      <c r="AB57" s="820"/>
      <c r="AC57" s="820"/>
      <c r="AD57" s="820"/>
      <c r="AE57" s="821"/>
      <c r="AF57" s="763"/>
      <c r="AG57" s="764"/>
      <c r="AH57" s="764"/>
      <c r="AI57" s="764"/>
      <c r="AJ57" s="765"/>
      <c r="AK57" s="822"/>
      <c r="AL57" s="820"/>
      <c r="AM57" s="820"/>
      <c r="AN57" s="820"/>
      <c r="AO57" s="820"/>
      <c r="AP57" s="820"/>
      <c r="AQ57" s="820"/>
      <c r="AR57" s="820"/>
      <c r="AS57" s="820"/>
      <c r="AT57" s="820"/>
      <c r="AU57" s="820"/>
      <c r="AV57" s="820"/>
      <c r="AW57" s="820"/>
      <c r="AX57" s="820"/>
      <c r="AY57" s="820"/>
      <c r="AZ57" s="823"/>
      <c r="BA57" s="823"/>
      <c r="BB57" s="823"/>
      <c r="BC57" s="823"/>
      <c r="BD57" s="823"/>
      <c r="BE57" s="817"/>
      <c r="BF57" s="817"/>
      <c r="BG57" s="817"/>
      <c r="BH57" s="817"/>
      <c r="BI57" s="818"/>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57"/>
      <c r="C58" s="758"/>
      <c r="D58" s="758"/>
      <c r="E58" s="758"/>
      <c r="F58" s="758"/>
      <c r="G58" s="758"/>
      <c r="H58" s="758"/>
      <c r="I58" s="758"/>
      <c r="J58" s="758"/>
      <c r="K58" s="758"/>
      <c r="L58" s="758"/>
      <c r="M58" s="758"/>
      <c r="N58" s="758"/>
      <c r="O58" s="758"/>
      <c r="P58" s="759"/>
      <c r="Q58" s="819"/>
      <c r="R58" s="820"/>
      <c r="S58" s="820"/>
      <c r="T58" s="820"/>
      <c r="U58" s="820"/>
      <c r="V58" s="820"/>
      <c r="W58" s="820"/>
      <c r="X58" s="820"/>
      <c r="Y58" s="820"/>
      <c r="Z58" s="820"/>
      <c r="AA58" s="820"/>
      <c r="AB58" s="820"/>
      <c r="AC58" s="820"/>
      <c r="AD58" s="820"/>
      <c r="AE58" s="821"/>
      <c r="AF58" s="763"/>
      <c r="AG58" s="764"/>
      <c r="AH58" s="764"/>
      <c r="AI58" s="764"/>
      <c r="AJ58" s="765"/>
      <c r="AK58" s="822"/>
      <c r="AL58" s="820"/>
      <c r="AM58" s="820"/>
      <c r="AN58" s="820"/>
      <c r="AO58" s="820"/>
      <c r="AP58" s="820"/>
      <c r="AQ58" s="820"/>
      <c r="AR58" s="820"/>
      <c r="AS58" s="820"/>
      <c r="AT58" s="820"/>
      <c r="AU58" s="820"/>
      <c r="AV58" s="820"/>
      <c r="AW58" s="820"/>
      <c r="AX58" s="820"/>
      <c r="AY58" s="820"/>
      <c r="AZ58" s="823"/>
      <c r="BA58" s="823"/>
      <c r="BB58" s="823"/>
      <c r="BC58" s="823"/>
      <c r="BD58" s="823"/>
      <c r="BE58" s="817"/>
      <c r="BF58" s="817"/>
      <c r="BG58" s="817"/>
      <c r="BH58" s="817"/>
      <c r="BI58" s="818"/>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57"/>
      <c r="C59" s="758"/>
      <c r="D59" s="758"/>
      <c r="E59" s="758"/>
      <c r="F59" s="758"/>
      <c r="G59" s="758"/>
      <c r="H59" s="758"/>
      <c r="I59" s="758"/>
      <c r="J59" s="758"/>
      <c r="K59" s="758"/>
      <c r="L59" s="758"/>
      <c r="M59" s="758"/>
      <c r="N59" s="758"/>
      <c r="O59" s="758"/>
      <c r="P59" s="759"/>
      <c r="Q59" s="819"/>
      <c r="R59" s="820"/>
      <c r="S59" s="820"/>
      <c r="T59" s="820"/>
      <c r="U59" s="820"/>
      <c r="V59" s="820"/>
      <c r="W59" s="820"/>
      <c r="X59" s="820"/>
      <c r="Y59" s="820"/>
      <c r="Z59" s="820"/>
      <c r="AA59" s="820"/>
      <c r="AB59" s="820"/>
      <c r="AC59" s="820"/>
      <c r="AD59" s="820"/>
      <c r="AE59" s="821"/>
      <c r="AF59" s="763"/>
      <c r="AG59" s="764"/>
      <c r="AH59" s="764"/>
      <c r="AI59" s="764"/>
      <c r="AJ59" s="765"/>
      <c r="AK59" s="822"/>
      <c r="AL59" s="820"/>
      <c r="AM59" s="820"/>
      <c r="AN59" s="820"/>
      <c r="AO59" s="820"/>
      <c r="AP59" s="820"/>
      <c r="AQ59" s="820"/>
      <c r="AR59" s="820"/>
      <c r="AS59" s="820"/>
      <c r="AT59" s="820"/>
      <c r="AU59" s="820"/>
      <c r="AV59" s="820"/>
      <c r="AW59" s="820"/>
      <c r="AX59" s="820"/>
      <c r="AY59" s="820"/>
      <c r="AZ59" s="823"/>
      <c r="BA59" s="823"/>
      <c r="BB59" s="823"/>
      <c r="BC59" s="823"/>
      <c r="BD59" s="823"/>
      <c r="BE59" s="817"/>
      <c r="BF59" s="817"/>
      <c r="BG59" s="817"/>
      <c r="BH59" s="817"/>
      <c r="BI59" s="818"/>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57"/>
      <c r="C60" s="758"/>
      <c r="D60" s="758"/>
      <c r="E60" s="758"/>
      <c r="F60" s="758"/>
      <c r="G60" s="758"/>
      <c r="H60" s="758"/>
      <c r="I60" s="758"/>
      <c r="J60" s="758"/>
      <c r="K60" s="758"/>
      <c r="L60" s="758"/>
      <c r="M60" s="758"/>
      <c r="N60" s="758"/>
      <c r="O60" s="758"/>
      <c r="P60" s="759"/>
      <c r="Q60" s="819"/>
      <c r="R60" s="820"/>
      <c r="S60" s="820"/>
      <c r="T60" s="820"/>
      <c r="U60" s="820"/>
      <c r="V60" s="820"/>
      <c r="W60" s="820"/>
      <c r="X60" s="820"/>
      <c r="Y60" s="820"/>
      <c r="Z60" s="820"/>
      <c r="AA60" s="820"/>
      <c r="AB60" s="820"/>
      <c r="AC60" s="820"/>
      <c r="AD60" s="820"/>
      <c r="AE60" s="821"/>
      <c r="AF60" s="763"/>
      <c r="AG60" s="764"/>
      <c r="AH60" s="764"/>
      <c r="AI60" s="764"/>
      <c r="AJ60" s="765"/>
      <c r="AK60" s="822"/>
      <c r="AL60" s="820"/>
      <c r="AM60" s="820"/>
      <c r="AN60" s="820"/>
      <c r="AO60" s="820"/>
      <c r="AP60" s="820"/>
      <c r="AQ60" s="820"/>
      <c r="AR60" s="820"/>
      <c r="AS60" s="820"/>
      <c r="AT60" s="820"/>
      <c r="AU60" s="820"/>
      <c r="AV60" s="820"/>
      <c r="AW60" s="820"/>
      <c r="AX60" s="820"/>
      <c r="AY60" s="820"/>
      <c r="AZ60" s="823"/>
      <c r="BA60" s="823"/>
      <c r="BB60" s="823"/>
      <c r="BC60" s="823"/>
      <c r="BD60" s="823"/>
      <c r="BE60" s="817"/>
      <c r="BF60" s="817"/>
      <c r="BG60" s="817"/>
      <c r="BH60" s="817"/>
      <c r="BI60" s="818"/>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57"/>
      <c r="C61" s="758"/>
      <c r="D61" s="758"/>
      <c r="E61" s="758"/>
      <c r="F61" s="758"/>
      <c r="G61" s="758"/>
      <c r="H61" s="758"/>
      <c r="I61" s="758"/>
      <c r="J61" s="758"/>
      <c r="K61" s="758"/>
      <c r="L61" s="758"/>
      <c r="M61" s="758"/>
      <c r="N61" s="758"/>
      <c r="O61" s="758"/>
      <c r="P61" s="759"/>
      <c r="Q61" s="819"/>
      <c r="R61" s="820"/>
      <c r="S61" s="820"/>
      <c r="T61" s="820"/>
      <c r="U61" s="820"/>
      <c r="V61" s="820"/>
      <c r="W61" s="820"/>
      <c r="X61" s="820"/>
      <c r="Y61" s="820"/>
      <c r="Z61" s="820"/>
      <c r="AA61" s="820"/>
      <c r="AB61" s="820"/>
      <c r="AC61" s="820"/>
      <c r="AD61" s="820"/>
      <c r="AE61" s="821"/>
      <c r="AF61" s="763"/>
      <c r="AG61" s="764"/>
      <c r="AH61" s="764"/>
      <c r="AI61" s="764"/>
      <c r="AJ61" s="765"/>
      <c r="AK61" s="822"/>
      <c r="AL61" s="820"/>
      <c r="AM61" s="820"/>
      <c r="AN61" s="820"/>
      <c r="AO61" s="820"/>
      <c r="AP61" s="820"/>
      <c r="AQ61" s="820"/>
      <c r="AR61" s="820"/>
      <c r="AS61" s="820"/>
      <c r="AT61" s="820"/>
      <c r="AU61" s="820"/>
      <c r="AV61" s="820"/>
      <c r="AW61" s="820"/>
      <c r="AX61" s="820"/>
      <c r="AY61" s="820"/>
      <c r="AZ61" s="823"/>
      <c r="BA61" s="823"/>
      <c r="BB61" s="823"/>
      <c r="BC61" s="823"/>
      <c r="BD61" s="823"/>
      <c r="BE61" s="817"/>
      <c r="BF61" s="817"/>
      <c r="BG61" s="817"/>
      <c r="BH61" s="817"/>
      <c r="BI61" s="818"/>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57"/>
      <c r="C62" s="758"/>
      <c r="D62" s="758"/>
      <c r="E62" s="758"/>
      <c r="F62" s="758"/>
      <c r="G62" s="758"/>
      <c r="H62" s="758"/>
      <c r="I62" s="758"/>
      <c r="J62" s="758"/>
      <c r="K62" s="758"/>
      <c r="L62" s="758"/>
      <c r="M62" s="758"/>
      <c r="N62" s="758"/>
      <c r="O62" s="758"/>
      <c r="P62" s="759"/>
      <c r="Q62" s="819"/>
      <c r="R62" s="820"/>
      <c r="S62" s="820"/>
      <c r="T62" s="820"/>
      <c r="U62" s="820"/>
      <c r="V62" s="820"/>
      <c r="W62" s="820"/>
      <c r="X62" s="820"/>
      <c r="Y62" s="820"/>
      <c r="Z62" s="820"/>
      <c r="AA62" s="820"/>
      <c r="AB62" s="820"/>
      <c r="AC62" s="820"/>
      <c r="AD62" s="820"/>
      <c r="AE62" s="821"/>
      <c r="AF62" s="763"/>
      <c r="AG62" s="764"/>
      <c r="AH62" s="764"/>
      <c r="AI62" s="764"/>
      <c r="AJ62" s="765"/>
      <c r="AK62" s="822"/>
      <c r="AL62" s="820"/>
      <c r="AM62" s="820"/>
      <c r="AN62" s="820"/>
      <c r="AO62" s="820"/>
      <c r="AP62" s="820"/>
      <c r="AQ62" s="820"/>
      <c r="AR62" s="820"/>
      <c r="AS62" s="820"/>
      <c r="AT62" s="820"/>
      <c r="AU62" s="820"/>
      <c r="AV62" s="820"/>
      <c r="AW62" s="820"/>
      <c r="AX62" s="820"/>
      <c r="AY62" s="820"/>
      <c r="AZ62" s="823"/>
      <c r="BA62" s="823"/>
      <c r="BB62" s="823"/>
      <c r="BC62" s="823"/>
      <c r="BD62" s="823"/>
      <c r="BE62" s="817"/>
      <c r="BF62" s="817"/>
      <c r="BG62" s="817"/>
      <c r="BH62" s="817"/>
      <c r="BI62" s="818"/>
      <c r="BJ62" s="824" t="s">
        <v>391</v>
      </c>
      <c r="BK62" s="780"/>
      <c r="BL62" s="780"/>
      <c r="BM62" s="780"/>
      <c r="BN62" s="781"/>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82" t="s">
        <v>392</v>
      </c>
      <c r="C63" s="783"/>
      <c r="D63" s="783"/>
      <c r="E63" s="783"/>
      <c r="F63" s="783"/>
      <c r="G63" s="783"/>
      <c r="H63" s="783"/>
      <c r="I63" s="783"/>
      <c r="J63" s="783"/>
      <c r="K63" s="783"/>
      <c r="L63" s="783"/>
      <c r="M63" s="783"/>
      <c r="N63" s="783"/>
      <c r="O63" s="783"/>
      <c r="P63" s="784"/>
      <c r="Q63" s="825"/>
      <c r="R63" s="826"/>
      <c r="S63" s="826"/>
      <c r="T63" s="826"/>
      <c r="U63" s="826"/>
      <c r="V63" s="826"/>
      <c r="W63" s="826"/>
      <c r="X63" s="826"/>
      <c r="Y63" s="826"/>
      <c r="Z63" s="826"/>
      <c r="AA63" s="826"/>
      <c r="AB63" s="826"/>
      <c r="AC63" s="826"/>
      <c r="AD63" s="826"/>
      <c r="AE63" s="827"/>
      <c r="AF63" s="828">
        <v>896</v>
      </c>
      <c r="AG63" s="829"/>
      <c r="AH63" s="829"/>
      <c r="AI63" s="829"/>
      <c r="AJ63" s="830"/>
      <c r="AK63" s="831"/>
      <c r="AL63" s="826"/>
      <c r="AM63" s="826"/>
      <c r="AN63" s="826"/>
      <c r="AO63" s="826"/>
      <c r="AP63" s="829">
        <v>21459</v>
      </c>
      <c r="AQ63" s="829"/>
      <c r="AR63" s="829"/>
      <c r="AS63" s="829"/>
      <c r="AT63" s="829"/>
      <c r="AU63" s="829">
        <v>13073</v>
      </c>
      <c r="AV63" s="829"/>
      <c r="AW63" s="829"/>
      <c r="AX63" s="829"/>
      <c r="AY63" s="829"/>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10" t="s">
        <v>394</v>
      </c>
      <c r="B66" s="711"/>
      <c r="C66" s="711"/>
      <c r="D66" s="711"/>
      <c r="E66" s="711"/>
      <c r="F66" s="711"/>
      <c r="G66" s="711"/>
      <c r="H66" s="711"/>
      <c r="I66" s="711"/>
      <c r="J66" s="711"/>
      <c r="K66" s="711"/>
      <c r="L66" s="711"/>
      <c r="M66" s="711"/>
      <c r="N66" s="711"/>
      <c r="O66" s="711"/>
      <c r="P66" s="712"/>
      <c r="Q66" s="716" t="s">
        <v>371</v>
      </c>
      <c r="R66" s="717"/>
      <c r="S66" s="717"/>
      <c r="T66" s="717"/>
      <c r="U66" s="718"/>
      <c r="V66" s="716" t="s">
        <v>372</v>
      </c>
      <c r="W66" s="717"/>
      <c r="X66" s="717"/>
      <c r="Y66" s="717"/>
      <c r="Z66" s="718"/>
      <c r="AA66" s="716" t="s">
        <v>373</v>
      </c>
      <c r="AB66" s="717"/>
      <c r="AC66" s="717"/>
      <c r="AD66" s="717"/>
      <c r="AE66" s="718"/>
      <c r="AF66" s="847" t="s">
        <v>374</v>
      </c>
      <c r="AG66" s="799"/>
      <c r="AH66" s="799"/>
      <c r="AI66" s="799"/>
      <c r="AJ66" s="848"/>
      <c r="AK66" s="716" t="s">
        <v>375</v>
      </c>
      <c r="AL66" s="711"/>
      <c r="AM66" s="711"/>
      <c r="AN66" s="711"/>
      <c r="AO66" s="712"/>
      <c r="AP66" s="716" t="s">
        <v>376</v>
      </c>
      <c r="AQ66" s="717"/>
      <c r="AR66" s="717"/>
      <c r="AS66" s="717"/>
      <c r="AT66" s="718"/>
      <c r="AU66" s="716" t="s">
        <v>395</v>
      </c>
      <c r="AV66" s="717"/>
      <c r="AW66" s="717"/>
      <c r="AX66" s="717"/>
      <c r="AY66" s="718"/>
      <c r="AZ66" s="716" t="s">
        <v>352</v>
      </c>
      <c r="BA66" s="717"/>
      <c r="BB66" s="717"/>
      <c r="BC66" s="717"/>
      <c r="BD66" s="723"/>
      <c r="BE66" s="216"/>
      <c r="BF66" s="216"/>
      <c r="BG66" s="216"/>
      <c r="BH66" s="216"/>
      <c r="BI66" s="216"/>
      <c r="BJ66" s="216"/>
      <c r="BK66" s="216"/>
      <c r="BL66" s="216"/>
      <c r="BM66" s="216"/>
      <c r="BN66" s="216"/>
      <c r="BO66" s="216"/>
      <c r="BP66" s="216"/>
      <c r="BQ66" s="213">
        <v>60</v>
      </c>
      <c r="BR66" s="218"/>
      <c r="BS66" s="838"/>
      <c r="BT66" s="839"/>
      <c r="BU66" s="839"/>
      <c r="BV66" s="839"/>
      <c r="BW66" s="839"/>
      <c r="BX66" s="839"/>
      <c r="BY66" s="839"/>
      <c r="BZ66" s="839"/>
      <c r="CA66" s="839"/>
      <c r="CB66" s="839"/>
      <c r="CC66" s="839"/>
      <c r="CD66" s="839"/>
      <c r="CE66" s="839"/>
      <c r="CF66" s="839"/>
      <c r="CG66" s="840"/>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44"/>
      <c r="DW66" s="845"/>
      <c r="DX66" s="845"/>
      <c r="DY66" s="845"/>
      <c r="DZ66" s="846"/>
      <c r="EA66" s="197"/>
    </row>
    <row r="67" spans="1:131" s="198" customFormat="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49"/>
      <c r="AG67" s="802"/>
      <c r="AH67" s="802"/>
      <c r="AI67" s="802"/>
      <c r="AJ67" s="850"/>
      <c r="AK67" s="851"/>
      <c r="AL67" s="714"/>
      <c r="AM67" s="714"/>
      <c r="AN67" s="714"/>
      <c r="AO67" s="715"/>
      <c r="AP67" s="719"/>
      <c r="AQ67" s="720"/>
      <c r="AR67" s="720"/>
      <c r="AS67" s="720"/>
      <c r="AT67" s="721"/>
      <c r="AU67" s="719"/>
      <c r="AV67" s="720"/>
      <c r="AW67" s="720"/>
      <c r="AX67" s="720"/>
      <c r="AY67" s="721"/>
      <c r="AZ67" s="719"/>
      <c r="BA67" s="720"/>
      <c r="BB67" s="720"/>
      <c r="BC67" s="720"/>
      <c r="BD67" s="725"/>
      <c r="BE67" s="216"/>
      <c r="BF67" s="216"/>
      <c r="BG67" s="216"/>
      <c r="BH67" s="216"/>
      <c r="BI67" s="216"/>
      <c r="BJ67" s="216"/>
      <c r="BK67" s="216"/>
      <c r="BL67" s="216"/>
      <c r="BM67" s="216"/>
      <c r="BN67" s="216"/>
      <c r="BO67" s="216"/>
      <c r="BP67" s="216"/>
      <c r="BQ67" s="213">
        <v>61</v>
      </c>
      <c r="BR67" s="218"/>
      <c r="BS67" s="838"/>
      <c r="BT67" s="839"/>
      <c r="BU67" s="839"/>
      <c r="BV67" s="839"/>
      <c r="BW67" s="839"/>
      <c r="BX67" s="839"/>
      <c r="BY67" s="839"/>
      <c r="BZ67" s="839"/>
      <c r="CA67" s="839"/>
      <c r="CB67" s="839"/>
      <c r="CC67" s="839"/>
      <c r="CD67" s="839"/>
      <c r="CE67" s="839"/>
      <c r="CF67" s="839"/>
      <c r="CG67" s="840"/>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44"/>
      <c r="DW67" s="845"/>
      <c r="DX67" s="845"/>
      <c r="DY67" s="845"/>
      <c r="DZ67" s="846"/>
      <c r="EA67" s="197"/>
    </row>
    <row r="68" spans="1:131" s="198" customFormat="1" ht="26.25" customHeight="1" thickTop="1" x14ac:dyDescent="0.15">
      <c r="A68" s="209">
        <v>1</v>
      </c>
      <c r="B68" s="852" t="s">
        <v>542</v>
      </c>
      <c r="C68" s="853"/>
      <c r="D68" s="853"/>
      <c r="E68" s="853"/>
      <c r="F68" s="853"/>
      <c r="G68" s="853"/>
      <c r="H68" s="853"/>
      <c r="I68" s="853"/>
      <c r="J68" s="853"/>
      <c r="K68" s="853"/>
      <c r="L68" s="853"/>
      <c r="M68" s="853"/>
      <c r="N68" s="853"/>
      <c r="O68" s="853"/>
      <c r="P68" s="854"/>
      <c r="Q68" s="855">
        <v>419</v>
      </c>
      <c r="R68" s="856"/>
      <c r="S68" s="856"/>
      <c r="T68" s="856"/>
      <c r="U68" s="856"/>
      <c r="V68" s="856">
        <v>382</v>
      </c>
      <c r="W68" s="856"/>
      <c r="X68" s="856"/>
      <c r="Y68" s="856"/>
      <c r="Z68" s="856"/>
      <c r="AA68" s="856">
        <v>37</v>
      </c>
      <c r="AB68" s="856"/>
      <c r="AC68" s="856"/>
      <c r="AD68" s="856"/>
      <c r="AE68" s="856"/>
      <c r="AF68" s="856">
        <v>37</v>
      </c>
      <c r="AG68" s="856"/>
      <c r="AH68" s="856"/>
      <c r="AI68" s="856"/>
      <c r="AJ68" s="856"/>
      <c r="AK68" s="856">
        <v>104</v>
      </c>
      <c r="AL68" s="856"/>
      <c r="AM68" s="856"/>
      <c r="AN68" s="856"/>
      <c r="AO68" s="856"/>
      <c r="AP68" s="856" t="s">
        <v>558</v>
      </c>
      <c r="AQ68" s="856"/>
      <c r="AR68" s="856"/>
      <c r="AS68" s="856"/>
      <c r="AT68" s="856"/>
      <c r="AU68" s="856" t="s">
        <v>558</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38"/>
      <c r="BT68" s="839"/>
      <c r="BU68" s="839"/>
      <c r="BV68" s="839"/>
      <c r="BW68" s="839"/>
      <c r="BX68" s="839"/>
      <c r="BY68" s="839"/>
      <c r="BZ68" s="839"/>
      <c r="CA68" s="839"/>
      <c r="CB68" s="839"/>
      <c r="CC68" s="839"/>
      <c r="CD68" s="839"/>
      <c r="CE68" s="839"/>
      <c r="CF68" s="839"/>
      <c r="CG68" s="840"/>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44"/>
      <c r="DW68" s="845"/>
      <c r="DX68" s="845"/>
      <c r="DY68" s="845"/>
      <c r="DZ68" s="846"/>
      <c r="EA68" s="197"/>
    </row>
    <row r="69" spans="1:131" s="198" customFormat="1" ht="26.25" customHeight="1" x14ac:dyDescent="0.15">
      <c r="A69" s="212">
        <v>2</v>
      </c>
      <c r="B69" s="859" t="s">
        <v>543</v>
      </c>
      <c r="C69" s="860"/>
      <c r="D69" s="860"/>
      <c r="E69" s="860"/>
      <c r="F69" s="860"/>
      <c r="G69" s="860"/>
      <c r="H69" s="860"/>
      <c r="I69" s="860"/>
      <c r="J69" s="860"/>
      <c r="K69" s="860"/>
      <c r="L69" s="860"/>
      <c r="M69" s="860"/>
      <c r="N69" s="860"/>
      <c r="O69" s="860"/>
      <c r="P69" s="861"/>
      <c r="Q69" s="862">
        <v>7609</v>
      </c>
      <c r="R69" s="815"/>
      <c r="S69" s="815"/>
      <c r="T69" s="815"/>
      <c r="U69" s="815"/>
      <c r="V69" s="815">
        <v>7599</v>
      </c>
      <c r="W69" s="815"/>
      <c r="X69" s="815"/>
      <c r="Y69" s="815"/>
      <c r="Z69" s="815"/>
      <c r="AA69" s="815">
        <v>10</v>
      </c>
      <c r="AB69" s="815"/>
      <c r="AC69" s="815"/>
      <c r="AD69" s="815"/>
      <c r="AE69" s="815"/>
      <c r="AF69" s="815">
        <v>10</v>
      </c>
      <c r="AG69" s="815"/>
      <c r="AH69" s="815"/>
      <c r="AI69" s="815"/>
      <c r="AJ69" s="815"/>
      <c r="AK69" s="815">
        <v>1356</v>
      </c>
      <c r="AL69" s="815"/>
      <c r="AM69" s="815"/>
      <c r="AN69" s="815"/>
      <c r="AO69" s="815"/>
      <c r="AP69" s="815" t="s">
        <v>558</v>
      </c>
      <c r="AQ69" s="815"/>
      <c r="AR69" s="815"/>
      <c r="AS69" s="815"/>
      <c r="AT69" s="815"/>
      <c r="AU69" s="815" t="s">
        <v>559</v>
      </c>
      <c r="AV69" s="815"/>
      <c r="AW69" s="815"/>
      <c r="AX69" s="815"/>
      <c r="AY69" s="815"/>
      <c r="AZ69" s="863"/>
      <c r="BA69" s="863"/>
      <c r="BB69" s="863"/>
      <c r="BC69" s="863"/>
      <c r="BD69" s="864"/>
      <c r="BE69" s="216"/>
      <c r="BF69" s="216"/>
      <c r="BG69" s="216"/>
      <c r="BH69" s="216"/>
      <c r="BI69" s="216"/>
      <c r="BJ69" s="216"/>
      <c r="BK69" s="216"/>
      <c r="BL69" s="216"/>
      <c r="BM69" s="216"/>
      <c r="BN69" s="216"/>
      <c r="BO69" s="216"/>
      <c r="BP69" s="216"/>
      <c r="BQ69" s="213">
        <v>63</v>
      </c>
      <c r="BR69" s="218"/>
      <c r="BS69" s="838"/>
      <c r="BT69" s="839"/>
      <c r="BU69" s="839"/>
      <c r="BV69" s="839"/>
      <c r="BW69" s="839"/>
      <c r="BX69" s="839"/>
      <c r="BY69" s="839"/>
      <c r="BZ69" s="839"/>
      <c r="CA69" s="839"/>
      <c r="CB69" s="839"/>
      <c r="CC69" s="839"/>
      <c r="CD69" s="839"/>
      <c r="CE69" s="839"/>
      <c r="CF69" s="839"/>
      <c r="CG69" s="840"/>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44"/>
      <c r="DW69" s="845"/>
      <c r="DX69" s="845"/>
      <c r="DY69" s="845"/>
      <c r="DZ69" s="846"/>
      <c r="EA69" s="197"/>
    </row>
    <row r="70" spans="1:131" s="198" customFormat="1" ht="26.25" customHeight="1" x14ac:dyDescent="0.15">
      <c r="A70" s="212">
        <v>3</v>
      </c>
      <c r="B70" s="859" t="s">
        <v>544</v>
      </c>
      <c r="C70" s="860"/>
      <c r="D70" s="860"/>
      <c r="E70" s="860"/>
      <c r="F70" s="860"/>
      <c r="G70" s="860"/>
      <c r="H70" s="860"/>
      <c r="I70" s="860"/>
      <c r="J70" s="860"/>
      <c r="K70" s="860"/>
      <c r="L70" s="860"/>
      <c r="M70" s="860"/>
      <c r="N70" s="860"/>
      <c r="O70" s="860"/>
      <c r="P70" s="861"/>
      <c r="Q70" s="862">
        <v>1563</v>
      </c>
      <c r="R70" s="815"/>
      <c r="S70" s="815"/>
      <c r="T70" s="815"/>
      <c r="U70" s="815"/>
      <c r="V70" s="815">
        <v>1542</v>
      </c>
      <c r="W70" s="815"/>
      <c r="X70" s="815"/>
      <c r="Y70" s="815"/>
      <c r="Z70" s="815"/>
      <c r="AA70" s="815">
        <v>20</v>
      </c>
      <c r="AB70" s="815"/>
      <c r="AC70" s="815"/>
      <c r="AD70" s="815"/>
      <c r="AE70" s="815"/>
      <c r="AF70" s="815">
        <v>20</v>
      </c>
      <c r="AG70" s="815"/>
      <c r="AH70" s="815"/>
      <c r="AI70" s="815"/>
      <c r="AJ70" s="815"/>
      <c r="AK70" s="815">
        <v>0</v>
      </c>
      <c r="AL70" s="815"/>
      <c r="AM70" s="815"/>
      <c r="AN70" s="815"/>
      <c r="AO70" s="815"/>
      <c r="AP70" s="815" t="s">
        <v>558</v>
      </c>
      <c r="AQ70" s="815"/>
      <c r="AR70" s="815"/>
      <c r="AS70" s="815"/>
      <c r="AT70" s="815"/>
      <c r="AU70" s="815" t="s">
        <v>559</v>
      </c>
      <c r="AV70" s="815"/>
      <c r="AW70" s="815"/>
      <c r="AX70" s="815"/>
      <c r="AY70" s="815"/>
      <c r="AZ70" s="863"/>
      <c r="BA70" s="863"/>
      <c r="BB70" s="863"/>
      <c r="BC70" s="863"/>
      <c r="BD70" s="864"/>
      <c r="BE70" s="216"/>
      <c r="BF70" s="216"/>
      <c r="BG70" s="216"/>
      <c r="BH70" s="216"/>
      <c r="BI70" s="216"/>
      <c r="BJ70" s="216"/>
      <c r="BK70" s="216"/>
      <c r="BL70" s="216"/>
      <c r="BM70" s="216"/>
      <c r="BN70" s="216"/>
      <c r="BO70" s="216"/>
      <c r="BP70" s="216"/>
      <c r="BQ70" s="213">
        <v>64</v>
      </c>
      <c r="BR70" s="218"/>
      <c r="BS70" s="838"/>
      <c r="BT70" s="839"/>
      <c r="BU70" s="839"/>
      <c r="BV70" s="839"/>
      <c r="BW70" s="839"/>
      <c r="BX70" s="839"/>
      <c r="BY70" s="839"/>
      <c r="BZ70" s="839"/>
      <c r="CA70" s="839"/>
      <c r="CB70" s="839"/>
      <c r="CC70" s="839"/>
      <c r="CD70" s="839"/>
      <c r="CE70" s="839"/>
      <c r="CF70" s="839"/>
      <c r="CG70" s="840"/>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44"/>
      <c r="DW70" s="845"/>
      <c r="DX70" s="845"/>
      <c r="DY70" s="845"/>
      <c r="DZ70" s="846"/>
      <c r="EA70" s="197"/>
    </row>
    <row r="71" spans="1:131" s="198" customFormat="1" ht="26.25" customHeight="1" x14ac:dyDescent="0.15">
      <c r="A71" s="212">
        <v>4</v>
      </c>
      <c r="B71" s="865" t="s">
        <v>545</v>
      </c>
      <c r="C71" s="860"/>
      <c r="D71" s="860"/>
      <c r="E71" s="860"/>
      <c r="F71" s="860"/>
      <c r="G71" s="860"/>
      <c r="H71" s="860"/>
      <c r="I71" s="860"/>
      <c r="J71" s="860"/>
      <c r="K71" s="860"/>
      <c r="L71" s="860"/>
      <c r="M71" s="860"/>
      <c r="N71" s="860"/>
      <c r="O71" s="860"/>
      <c r="P71" s="861"/>
      <c r="Q71" s="862">
        <v>23</v>
      </c>
      <c r="R71" s="815"/>
      <c r="S71" s="815"/>
      <c r="T71" s="815"/>
      <c r="U71" s="815"/>
      <c r="V71" s="815">
        <v>22</v>
      </c>
      <c r="W71" s="815"/>
      <c r="X71" s="815"/>
      <c r="Y71" s="815"/>
      <c r="Z71" s="815"/>
      <c r="AA71" s="815">
        <v>1</v>
      </c>
      <c r="AB71" s="815"/>
      <c r="AC71" s="815"/>
      <c r="AD71" s="815"/>
      <c r="AE71" s="815"/>
      <c r="AF71" s="815">
        <v>1</v>
      </c>
      <c r="AG71" s="815"/>
      <c r="AH71" s="815"/>
      <c r="AI71" s="815"/>
      <c r="AJ71" s="815"/>
      <c r="AK71" s="815">
        <v>11</v>
      </c>
      <c r="AL71" s="815"/>
      <c r="AM71" s="815"/>
      <c r="AN71" s="815"/>
      <c r="AO71" s="815"/>
      <c r="AP71" s="815" t="s">
        <v>558</v>
      </c>
      <c r="AQ71" s="815"/>
      <c r="AR71" s="815"/>
      <c r="AS71" s="815"/>
      <c r="AT71" s="815"/>
      <c r="AU71" s="815" t="s">
        <v>559</v>
      </c>
      <c r="AV71" s="815"/>
      <c r="AW71" s="815"/>
      <c r="AX71" s="815"/>
      <c r="AY71" s="815"/>
      <c r="AZ71" s="863"/>
      <c r="BA71" s="863"/>
      <c r="BB71" s="863"/>
      <c r="BC71" s="863"/>
      <c r="BD71" s="864"/>
      <c r="BE71" s="216"/>
      <c r="BF71" s="216"/>
      <c r="BG71" s="216"/>
      <c r="BH71" s="216"/>
      <c r="BI71" s="216"/>
      <c r="BJ71" s="216"/>
      <c r="BK71" s="216"/>
      <c r="BL71" s="216"/>
      <c r="BM71" s="216"/>
      <c r="BN71" s="216"/>
      <c r="BO71" s="216"/>
      <c r="BP71" s="216"/>
      <c r="BQ71" s="213">
        <v>65</v>
      </c>
      <c r="BR71" s="218"/>
      <c r="BS71" s="838"/>
      <c r="BT71" s="839"/>
      <c r="BU71" s="839"/>
      <c r="BV71" s="839"/>
      <c r="BW71" s="839"/>
      <c r="BX71" s="839"/>
      <c r="BY71" s="839"/>
      <c r="BZ71" s="839"/>
      <c r="CA71" s="839"/>
      <c r="CB71" s="839"/>
      <c r="CC71" s="839"/>
      <c r="CD71" s="839"/>
      <c r="CE71" s="839"/>
      <c r="CF71" s="839"/>
      <c r="CG71" s="840"/>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44"/>
      <c r="DW71" s="845"/>
      <c r="DX71" s="845"/>
      <c r="DY71" s="845"/>
      <c r="DZ71" s="846"/>
      <c r="EA71" s="197"/>
    </row>
    <row r="72" spans="1:131" s="198" customFormat="1" ht="26.25" customHeight="1" x14ac:dyDescent="0.15">
      <c r="A72" s="212">
        <v>5</v>
      </c>
      <c r="B72" s="859" t="s">
        <v>546</v>
      </c>
      <c r="C72" s="860"/>
      <c r="D72" s="860"/>
      <c r="E72" s="860"/>
      <c r="F72" s="860"/>
      <c r="G72" s="860"/>
      <c r="H72" s="860"/>
      <c r="I72" s="860"/>
      <c r="J72" s="860"/>
      <c r="K72" s="860"/>
      <c r="L72" s="860"/>
      <c r="M72" s="860"/>
      <c r="N72" s="860"/>
      <c r="O72" s="860"/>
      <c r="P72" s="861"/>
      <c r="Q72" s="862">
        <v>35</v>
      </c>
      <c r="R72" s="815"/>
      <c r="S72" s="815"/>
      <c r="T72" s="815"/>
      <c r="U72" s="815"/>
      <c r="V72" s="815">
        <v>33</v>
      </c>
      <c r="W72" s="815"/>
      <c r="X72" s="815"/>
      <c r="Y72" s="815"/>
      <c r="Z72" s="815"/>
      <c r="AA72" s="815">
        <v>3</v>
      </c>
      <c r="AB72" s="815"/>
      <c r="AC72" s="815"/>
      <c r="AD72" s="815"/>
      <c r="AE72" s="815"/>
      <c r="AF72" s="815">
        <v>3</v>
      </c>
      <c r="AG72" s="815"/>
      <c r="AH72" s="815"/>
      <c r="AI72" s="815"/>
      <c r="AJ72" s="815"/>
      <c r="AK72" s="815">
        <v>14</v>
      </c>
      <c r="AL72" s="815"/>
      <c r="AM72" s="815"/>
      <c r="AN72" s="815"/>
      <c r="AO72" s="815"/>
      <c r="AP72" s="815" t="s">
        <v>558</v>
      </c>
      <c r="AQ72" s="815"/>
      <c r="AR72" s="815"/>
      <c r="AS72" s="815"/>
      <c r="AT72" s="815"/>
      <c r="AU72" s="815" t="s">
        <v>559</v>
      </c>
      <c r="AV72" s="815"/>
      <c r="AW72" s="815"/>
      <c r="AX72" s="815"/>
      <c r="AY72" s="815"/>
      <c r="AZ72" s="863"/>
      <c r="BA72" s="863"/>
      <c r="BB72" s="863"/>
      <c r="BC72" s="863"/>
      <c r="BD72" s="864"/>
      <c r="BE72" s="216"/>
      <c r="BF72" s="216"/>
      <c r="BG72" s="216"/>
      <c r="BH72" s="216"/>
      <c r="BI72" s="216"/>
      <c r="BJ72" s="216"/>
      <c r="BK72" s="216"/>
      <c r="BL72" s="216"/>
      <c r="BM72" s="216"/>
      <c r="BN72" s="216"/>
      <c r="BO72" s="216"/>
      <c r="BP72" s="216"/>
      <c r="BQ72" s="213">
        <v>66</v>
      </c>
      <c r="BR72" s="218"/>
      <c r="BS72" s="838"/>
      <c r="BT72" s="839"/>
      <c r="BU72" s="839"/>
      <c r="BV72" s="839"/>
      <c r="BW72" s="839"/>
      <c r="BX72" s="839"/>
      <c r="BY72" s="839"/>
      <c r="BZ72" s="839"/>
      <c r="CA72" s="839"/>
      <c r="CB72" s="839"/>
      <c r="CC72" s="839"/>
      <c r="CD72" s="839"/>
      <c r="CE72" s="839"/>
      <c r="CF72" s="839"/>
      <c r="CG72" s="840"/>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44"/>
      <c r="DW72" s="845"/>
      <c r="DX72" s="845"/>
      <c r="DY72" s="845"/>
      <c r="DZ72" s="846"/>
      <c r="EA72" s="197"/>
    </row>
    <row r="73" spans="1:131" s="198" customFormat="1" ht="26.25" customHeight="1" x14ac:dyDescent="0.15">
      <c r="A73" s="212">
        <v>6</v>
      </c>
      <c r="B73" s="859" t="s">
        <v>547</v>
      </c>
      <c r="C73" s="860"/>
      <c r="D73" s="860"/>
      <c r="E73" s="860"/>
      <c r="F73" s="860"/>
      <c r="G73" s="860"/>
      <c r="H73" s="860"/>
      <c r="I73" s="860"/>
      <c r="J73" s="860"/>
      <c r="K73" s="860"/>
      <c r="L73" s="860"/>
      <c r="M73" s="860"/>
      <c r="N73" s="860"/>
      <c r="O73" s="860"/>
      <c r="P73" s="861"/>
      <c r="Q73" s="862">
        <v>1353</v>
      </c>
      <c r="R73" s="815"/>
      <c r="S73" s="815"/>
      <c r="T73" s="815"/>
      <c r="U73" s="815"/>
      <c r="V73" s="815">
        <v>1340</v>
      </c>
      <c r="W73" s="815"/>
      <c r="X73" s="815"/>
      <c r="Y73" s="815"/>
      <c r="Z73" s="815"/>
      <c r="AA73" s="815">
        <v>12</v>
      </c>
      <c r="AB73" s="815"/>
      <c r="AC73" s="815"/>
      <c r="AD73" s="815"/>
      <c r="AE73" s="815"/>
      <c r="AF73" s="815">
        <v>12</v>
      </c>
      <c r="AG73" s="815"/>
      <c r="AH73" s="815"/>
      <c r="AI73" s="815"/>
      <c r="AJ73" s="815"/>
      <c r="AK73" s="815">
        <v>687</v>
      </c>
      <c r="AL73" s="815"/>
      <c r="AM73" s="815"/>
      <c r="AN73" s="815"/>
      <c r="AO73" s="815"/>
      <c r="AP73" s="815" t="s">
        <v>558</v>
      </c>
      <c r="AQ73" s="815"/>
      <c r="AR73" s="815"/>
      <c r="AS73" s="815"/>
      <c r="AT73" s="815"/>
      <c r="AU73" s="815" t="s">
        <v>559</v>
      </c>
      <c r="AV73" s="815"/>
      <c r="AW73" s="815"/>
      <c r="AX73" s="815"/>
      <c r="AY73" s="815"/>
      <c r="AZ73" s="863"/>
      <c r="BA73" s="863"/>
      <c r="BB73" s="863"/>
      <c r="BC73" s="863"/>
      <c r="BD73" s="864"/>
      <c r="BE73" s="216"/>
      <c r="BF73" s="216"/>
      <c r="BG73" s="216"/>
      <c r="BH73" s="216"/>
      <c r="BI73" s="216"/>
      <c r="BJ73" s="216"/>
      <c r="BK73" s="216"/>
      <c r="BL73" s="216"/>
      <c r="BM73" s="216"/>
      <c r="BN73" s="216"/>
      <c r="BO73" s="216"/>
      <c r="BP73" s="216"/>
      <c r="BQ73" s="213">
        <v>67</v>
      </c>
      <c r="BR73" s="218"/>
      <c r="BS73" s="838"/>
      <c r="BT73" s="839"/>
      <c r="BU73" s="839"/>
      <c r="BV73" s="839"/>
      <c r="BW73" s="839"/>
      <c r="BX73" s="839"/>
      <c r="BY73" s="839"/>
      <c r="BZ73" s="839"/>
      <c r="CA73" s="839"/>
      <c r="CB73" s="839"/>
      <c r="CC73" s="839"/>
      <c r="CD73" s="839"/>
      <c r="CE73" s="839"/>
      <c r="CF73" s="839"/>
      <c r="CG73" s="840"/>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44"/>
      <c r="DW73" s="845"/>
      <c r="DX73" s="845"/>
      <c r="DY73" s="845"/>
      <c r="DZ73" s="846"/>
      <c r="EA73" s="197"/>
    </row>
    <row r="74" spans="1:131" s="198" customFormat="1" ht="26.25" customHeight="1" x14ac:dyDescent="0.15">
      <c r="A74" s="212">
        <v>7</v>
      </c>
      <c r="B74" s="859" t="s">
        <v>548</v>
      </c>
      <c r="C74" s="860"/>
      <c r="D74" s="860"/>
      <c r="E74" s="860"/>
      <c r="F74" s="860"/>
      <c r="G74" s="860"/>
      <c r="H74" s="860"/>
      <c r="I74" s="860"/>
      <c r="J74" s="860"/>
      <c r="K74" s="860"/>
      <c r="L74" s="860"/>
      <c r="M74" s="860"/>
      <c r="N74" s="860"/>
      <c r="O74" s="860"/>
      <c r="P74" s="861"/>
      <c r="Q74" s="862">
        <v>1188</v>
      </c>
      <c r="R74" s="815"/>
      <c r="S74" s="815"/>
      <c r="T74" s="815"/>
      <c r="U74" s="815"/>
      <c r="V74" s="815">
        <v>1104</v>
      </c>
      <c r="W74" s="815"/>
      <c r="X74" s="815"/>
      <c r="Y74" s="815"/>
      <c r="Z74" s="815"/>
      <c r="AA74" s="815">
        <v>84</v>
      </c>
      <c r="AB74" s="815"/>
      <c r="AC74" s="815"/>
      <c r="AD74" s="815"/>
      <c r="AE74" s="815"/>
      <c r="AF74" s="815">
        <v>84</v>
      </c>
      <c r="AG74" s="815"/>
      <c r="AH74" s="815"/>
      <c r="AI74" s="815"/>
      <c r="AJ74" s="815"/>
      <c r="AK74" s="815">
        <v>4</v>
      </c>
      <c r="AL74" s="815"/>
      <c r="AM74" s="815"/>
      <c r="AN74" s="815"/>
      <c r="AO74" s="815"/>
      <c r="AP74" s="815" t="s">
        <v>558</v>
      </c>
      <c r="AQ74" s="815"/>
      <c r="AR74" s="815"/>
      <c r="AS74" s="815"/>
      <c r="AT74" s="815"/>
      <c r="AU74" s="815" t="s">
        <v>559</v>
      </c>
      <c r="AV74" s="815"/>
      <c r="AW74" s="815"/>
      <c r="AX74" s="815"/>
      <c r="AY74" s="815"/>
      <c r="AZ74" s="863"/>
      <c r="BA74" s="863"/>
      <c r="BB74" s="863"/>
      <c r="BC74" s="863"/>
      <c r="BD74" s="864"/>
      <c r="BE74" s="216"/>
      <c r="BF74" s="216"/>
      <c r="BG74" s="216"/>
      <c r="BH74" s="216"/>
      <c r="BI74" s="216"/>
      <c r="BJ74" s="216"/>
      <c r="BK74" s="216"/>
      <c r="BL74" s="216"/>
      <c r="BM74" s="216"/>
      <c r="BN74" s="216"/>
      <c r="BO74" s="216"/>
      <c r="BP74" s="216"/>
      <c r="BQ74" s="213">
        <v>68</v>
      </c>
      <c r="BR74" s="218"/>
      <c r="BS74" s="838"/>
      <c r="BT74" s="839"/>
      <c r="BU74" s="839"/>
      <c r="BV74" s="839"/>
      <c r="BW74" s="839"/>
      <c r="BX74" s="839"/>
      <c r="BY74" s="839"/>
      <c r="BZ74" s="839"/>
      <c r="CA74" s="839"/>
      <c r="CB74" s="839"/>
      <c r="CC74" s="839"/>
      <c r="CD74" s="839"/>
      <c r="CE74" s="839"/>
      <c r="CF74" s="839"/>
      <c r="CG74" s="840"/>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44"/>
      <c r="DW74" s="845"/>
      <c r="DX74" s="845"/>
      <c r="DY74" s="845"/>
      <c r="DZ74" s="846"/>
      <c r="EA74" s="197"/>
    </row>
    <row r="75" spans="1:131" s="198" customFormat="1" ht="26.25" customHeight="1" x14ac:dyDescent="0.15">
      <c r="A75" s="212">
        <v>8</v>
      </c>
      <c r="B75" s="859" t="s">
        <v>549</v>
      </c>
      <c r="C75" s="860"/>
      <c r="D75" s="860"/>
      <c r="E75" s="860"/>
      <c r="F75" s="860"/>
      <c r="G75" s="860"/>
      <c r="H75" s="860"/>
      <c r="I75" s="860"/>
      <c r="J75" s="860"/>
      <c r="K75" s="860"/>
      <c r="L75" s="860"/>
      <c r="M75" s="860"/>
      <c r="N75" s="860"/>
      <c r="O75" s="860"/>
      <c r="P75" s="861"/>
      <c r="Q75" s="866">
        <v>252889</v>
      </c>
      <c r="R75" s="867"/>
      <c r="S75" s="867"/>
      <c r="T75" s="867"/>
      <c r="U75" s="814"/>
      <c r="V75" s="868">
        <v>248463</v>
      </c>
      <c r="W75" s="867"/>
      <c r="X75" s="867"/>
      <c r="Y75" s="867"/>
      <c r="Z75" s="814"/>
      <c r="AA75" s="868">
        <v>4426</v>
      </c>
      <c r="AB75" s="867"/>
      <c r="AC75" s="867"/>
      <c r="AD75" s="867"/>
      <c r="AE75" s="814"/>
      <c r="AF75" s="868">
        <v>4426</v>
      </c>
      <c r="AG75" s="867"/>
      <c r="AH75" s="867"/>
      <c r="AI75" s="867"/>
      <c r="AJ75" s="814"/>
      <c r="AK75" s="868">
        <v>3458</v>
      </c>
      <c r="AL75" s="867"/>
      <c r="AM75" s="867"/>
      <c r="AN75" s="867"/>
      <c r="AO75" s="814"/>
      <c r="AP75" s="815" t="s">
        <v>558</v>
      </c>
      <c r="AQ75" s="815"/>
      <c r="AR75" s="815"/>
      <c r="AS75" s="815"/>
      <c r="AT75" s="815"/>
      <c r="AU75" s="815" t="s">
        <v>559</v>
      </c>
      <c r="AV75" s="815"/>
      <c r="AW75" s="815"/>
      <c r="AX75" s="815"/>
      <c r="AY75" s="815"/>
      <c r="AZ75" s="863"/>
      <c r="BA75" s="863"/>
      <c r="BB75" s="863"/>
      <c r="BC75" s="863"/>
      <c r="BD75" s="864"/>
      <c r="BE75" s="216"/>
      <c r="BF75" s="216"/>
      <c r="BG75" s="216"/>
      <c r="BH75" s="216"/>
      <c r="BI75" s="216"/>
      <c r="BJ75" s="216"/>
      <c r="BK75" s="216"/>
      <c r="BL75" s="216"/>
      <c r="BM75" s="216"/>
      <c r="BN75" s="216"/>
      <c r="BO75" s="216"/>
      <c r="BP75" s="216"/>
      <c r="BQ75" s="213">
        <v>69</v>
      </c>
      <c r="BR75" s="218"/>
      <c r="BS75" s="838"/>
      <c r="BT75" s="839"/>
      <c r="BU75" s="839"/>
      <c r="BV75" s="839"/>
      <c r="BW75" s="839"/>
      <c r="BX75" s="839"/>
      <c r="BY75" s="839"/>
      <c r="BZ75" s="839"/>
      <c r="CA75" s="839"/>
      <c r="CB75" s="839"/>
      <c r="CC75" s="839"/>
      <c r="CD75" s="839"/>
      <c r="CE75" s="839"/>
      <c r="CF75" s="839"/>
      <c r="CG75" s="840"/>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44"/>
      <c r="DW75" s="845"/>
      <c r="DX75" s="845"/>
      <c r="DY75" s="845"/>
      <c r="DZ75" s="846"/>
      <c r="EA75" s="197"/>
    </row>
    <row r="76" spans="1:131" s="198" customFormat="1" ht="26.25" customHeight="1" x14ac:dyDescent="0.15">
      <c r="A76" s="212">
        <v>9</v>
      </c>
      <c r="B76" s="859" t="s">
        <v>550</v>
      </c>
      <c r="C76" s="860"/>
      <c r="D76" s="860"/>
      <c r="E76" s="860"/>
      <c r="F76" s="860"/>
      <c r="G76" s="860"/>
      <c r="H76" s="860"/>
      <c r="I76" s="860"/>
      <c r="J76" s="860"/>
      <c r="K76" s="860"/>
      <c r="L76" s="860"/>
      <c r="M76" s="860"/>
      <c r="N76" s="860"/>
      <c r="O76" s="860"/>
      <c r="P76" s="861"/>
      <c r="Q76" s="866">
        <v>2889</v>
      </c>
      <c r="R76" s="867"/>
      <c r="S76" s="867"/>
      <c r="T76" s="867"/>
      <c r="U76" s="814"/>
      <c r="V76" s="868">
        <v>2593</v>
      </c>
      <c r="W76" s="867"/>
      <c r="X76" s="867"/>
      <c r="Y76" s="867"/>
      <c r="Z76" s="814"/>
      <c r="AA76" s="868">
        <v>296</v>
      </c>
      <c r="AB76" s="867"/>
      <c r="AC76" s="867"/>
      <c r="AD76" s="867"/>
      <c r="AE76" s="814"/>
      <c r="AF76" s="868">
        <v>294</v>
      </c>
      <c r="AG76" s="867"/>
      <c r="AH76" s="867"/>
      <c r="AI76" s="867"/>
      <c r="AJ76" s="814"/>
      <c r="AK76" s="868" t="s">
        <v>558</v>
      </c>
      <c r="AL76" s="867"/>
      <c r="AM76" s="867"/>
      <c r="AN76" s="867"/>
      <c r="AO76" s="814"/>
      <c r="AP76" s="868">
        <v>1129</v>
      </c>
      <c r="AQ76" s="867"/>
      <c r="AR76" s="867"/>
      <c r="AS76" s="867"/>
      <c r="AT76" s="814"/>
      <c r="AU76" s="868">
        <v>225</v>
      </c>
      <c r="AV76" s="867"/>
      <c r="AW76" s="867"/>
      <c r="AX76" s="867"/>
      <c r="AY76" s="814"/>
      <c r="AZ76" s="863"/>
      <c r="BA76" s="863"/>
      <c r="BB76" s="863"/>
      <c r="BC76" s="863"/>
      <c r="BD76" s="864"/>
      <c r="BE76" s="216"/>
      <c r="BF76" s="216"/>
      <c r="BG76" s="216"/>
      <c r="BH76" s="216"/>
      <c r="BI76" s="216"/>
      <c r="BJ76" s="216"/>
      <c r="BK76" s="216"/>
      <c r="BL76" s="216"/>
      <c r="BM76" s="216"/>
      <c r="BN76" s="216"/>
      <c r="BO76" s="216"/>
      <c r="BP76" s="216"/>
      <c r="BQ76" s="213">
        <v>70</v>
      </c>
      <c r="BR76" s="218"/>
      <c r="BS76" s="838"/>
      <c r="BT76" s="839"/>
      <c r="BU76" s="839"/>
      <c r="BV76" s="839"/>
      <c r="BW76" s="839"/>
      <c r="BX76" s="839"/>
      <c r="BY76" s="839"/>
      <c r="BZ76" s="839"/>
      <c r="CA76" s="839"/>
      <c r="CB76" s="839"/>
      <c r="CC76" s="839"/>
      <c r="CD76" s="839"/>
      <c r="CE76" s="839"/>
      <c r="CF76" s="839"/>
      <c r="CG76" s="840"/>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44"/>
      <c r="DW76" s="845"/>
      <c r="DX76" s="845"/>
      <c r="DY76" s="845"/>
      <c r="DZ76" s="846"/>
      <c r="EA76" s="197"/>
    </row>
    <row r="77" spans="1:131" s="198" customFormat="1" ht="26.25" customHeight="1" x14ac:dyDescent="0.15">
      <c r="A77" s="212">
        <v>10</v>
      </c>
      <c r="B77" s="859" t="s">
        <v>551</v>
      </c>
      <c r="C77" s="860"/>
      <c r="D77" s="860"/>
      <c r="E77" s="860"/>
      <c r="F77" s="860"/>
      <c r="G77" s="860"/>
      <c r="H77" s="860"/>
      <c r="I77" s="860"/>
      <c r="J77" s="860"/>
      <c r="K77" s="860"/>
      <c r="L77" s="860"/>
      <c r="M77" s="860"/>
      <c r="N77" s="860"/>
      <c r="O77" s="860"/>
      <c r="P77" s="861"/>
      <c r="Q77" s="866">
        <v>1471</v>
      </c>
      <c r="R77" s="867"/>
      <c r="S77" s="867"/>
      <c r="T77" s="867"/>
      <c r="U77" s="814"/>
      <c r="V77" s="868">
        <v>1201</v>
      </c>
      <c r="W77" s="867"/>
      <c r="X77" s="867"/>
      <c r="Y77" s="867"/>
      <c r="Z77" s="814"/>
      <c r="AA77" s="868">
        <v>270</v>
      </c>
      <c r="AB77" s="867"/>
      <c r="AC77" s="867"/>
      <c r="AD77" s="867"/>
      <c r="AE77" s="814"/>
      <c r="AF77" s="868">
        <v>270</v>
      </c>
      <c r="AG77" s="867"/>
      <c r="AH77" s="867"/>
      <c r="AI77" s="867"/>
      <c r="AJ77" s="814"/>
      <c r="AK77" s="868" t="s">
        <v>558</v>
      </c>
      <c r="AL77" s="867"/>
      <c r="AM77" s="867"/>
      <c r="AN77" s="867"/>
      <c r="AO77" s="814"/>
      <c r="AP77" s="868">
        <v>652</v>
      </c>
      <c r="AQ77" s="867"/>
      <c r="AR77" s="867"/>
      <c r="AS77" s="867"/>
      <c r="AT77" s="814"/>
      <c r="AU77" s="868">
        <v>112</v>
      </c>
      <c r="AV77" s="867"/>
      <c r="AW77" s="867"/>
      <c r="AX77" s="867"/>
      <c r="AY77" s="814"/>
      <c r="AZ77" s="863"/>
      <c r="BA77" s="863"/>
      <c r="BB77" s="863"/>
      <c r="BC77" s="863"/>
      <c r="BD77" s="864"/>
      <c r="BE77" s="216"/>
      <c r="BF77" s="216"/>
      <c r="BG77" s="216"/>
      <c r="BH77" s="216"/>
      <c r="BI77" s="216"/>
      <c r="BJ77" s="216"/>
      <c r="BK77" s="216"/>
      <c r="BL77" s="216"/>
      <c r="BM77" s="216"/>
      <c r="BN77" s="216"/>
      <c r="BO77" s="216"/>
      <c r="BP77" s="216"/>
      <c r="BQ77" s="213">
        <v>71</v>
      </c>
      <c r="BR77" s="218"/>
      <c r="BS77" s="838"/>
      <c r="BT77" s="839"/>
      <c r="BU77" s="839"/>
      <c r="BV77" s="839"/>
      <c r="BW77" s="839"/>
      <c r="BX77" s="839"/>
      <c r="BY77" s="839"/>
      <c r="BZ77" s="839"/>
      <c r="CA77" s="839"/>
      <c r="CB77" s="839"/>
      <c r="CC77" s="839"/>
      <c r="CD77" s="839"/>
      <c r="CE77" s="839"/>
      <c r="CF77" s="839"/>
      <c r="CG77" s="840"/>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44"/>
      <c r="DW77" s="845"/>
      <c r="DX77" s="845"/>
      <c r="DY77" s="845"/>
      <c r="DZ77" s="846"/>
      <c r="EA77" s="197"/>
    </row>
    <row r="78" spans="1:131" s="198" customFormat="1" ht="26.25" customHeight="1" x14ac:dyDescent="0.15">
      <c r="A78" s="212">
        <v>11</v>
      </c>
      <c r="B78" s="859" t="s">
        <v>552</v>
      </c>
      <c r="C78" s="860"/>
      <c r="D78" s="860"/>
      <c r="E78" s="860"/>
      <c r="F78" s="860"/>
      <c r="G78" s="860"/>
      <c r="H78" s="860"/>
      <c r="I78" s="860"/>
      <c r="J78" s="860"/>
      <c r="K78" s="860"/>
      <c r="L78" s="860"/>
      <c r="M78" s="860"/>
      <c r="N78" s="860"/>
      <c r="O78" s="860"/>
      <c r="P78" s="861"/>
      <c r="Q78" s="862">
        <v>323</v>
      </c>
      <c r="R78" s="815"/>
      <c r="S78" s="815"/>
      <c r="T78" s="815"/>
      <c r="U78" s="815"/>
      <c r="V78" s="815">
        <v>230</v>
      </c>
      <c r="W78" s="815"/>
      <c r="X78" s="815"/>
      <c r="Y78" s="815"/>
      <c r="Z78" s="815"/>
      <c r="AA78" s="815">
        <v>93</v>
      </c>
      <c r="AB78" s="815"/>
      <c r="AC78" s="815"/>
      <c r="AD78" s="815"/>
      <c r="AE78" s="815"/>
      <c r="AF78" s="815">
        <v>93</v>
      </c>
      <c r="AG78" s="815"/>
      <c r="AH78" s="815"/>
      <c r="AI78" s="815"/>
      <c r="AJ78" s="815"/>
      <c r="AK78" s="868" t="s">
        <v>558</v>
      </c>
      <c r="AL78" s="867"/>
      <c r="AM78" s="867"/>
      <c r="AN78" s="867"/>
      <c r="AO78" s="814"/>
      <c r="AP78" s="868">
        <v>6</v>
      </c>
      <c r="AQ78" s="867"/>
      <c r="AR78" s="867"/>
      <c r="AS78" s="867"/>
      <c r="AT78" s="814"/>
      <c r="AU78" s="868">
        <v>0</v>
      </c>
      <c r="AV78" s="867"/>
      <c r="AW78" s="867"/>
      <c r="AX78" s="867"/>
      <c r="AY78" s="814"/>
      <c r="AZ78" s="863"/>
      <c r="BA78" s="863"/>
      <c r="BB78" s="863"/>
      <c r="BC78" s="863"/>
      <c r="BD78" s="864"/>
      <c r="BE78" s="216"/>
      <c r="BF78" s="216"/>
      <c r="BG78" s="216"/>
      <c r="BH78" s="216"/>
      <c r="BI78" s="216"/>
      <c r="BJ78" s="219"/>
      <c r="BK78" s="219"/>
      <c r="BL78" s="219"/>
      <c r="BM78" s="219"/>
      <c r="BN78" s="219"/>
      <c r="BO78" s="216"/>
      <c r="BP78" s="216"/>
      <c r="BQ78" s="213">
        <v>72</v>
      </c>
      <c r="BR78" s="218"/>
      <c r="BS78" s="838"/>
      <c r="BT78" s="839"/>
      <c r="BU78" s="839"/>
      <c r="BV78" s="839"/>
      <c r="BW78" s="839"/>
      <c r="BX78" s="839"/>
      <c r="BY78" s="839"/>
      <c r="BZ78" s="839"/>
      <c r="CA78" s="839"/>
      <c r="CB78" s="839"/>
      <c r="CC78" s="839"/>
      <c r="CD78" s="839"/>
      <c r="CE78" s="839"/>
      <c r="CF78" s="839"/>
      <c r="CG78" s="840"/>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44"/>
      <c r="DW78" s="845"/>
      <c r="DX78" s="845"/>
      <c r="DY78" s="845"/>
      <c r="DZ78" s="846"/>
      <c r="EA78" s="197"/>
    </row>
    <row r="79" spans="1:131" s="198" customFormat="1" ht="26.25" customHeight="1" x14ac:dyDescent="0.15">
      <c r="A79" s="212">
        <v>12</v>
      </c>
      <c r="B79" s="859" t="s">
        <v>553</v>
      </c>
      <c r="C79" s="860"/>
      <c r="D79" s="860"/>
      <c r="E79" s="860"/>
      <c r="F79" s="860"/>
      <c r="G79" s="860"/>
      <c r="H79" s="860"/>
      <c r="I79" s="860"/>
      <c r="J79" s="860"/>
      <c r="K79" s="860"/>
      <c r="L79" s="860"/>
      <c r="M79" s="860"/>
      <c r="N79" s="860"/>
      <c r="O79" s="860"/>
      <c r="P79" s="861"/>
      <c r="Q79" s="862">
        <v>16</v>
      </c>
      <c r="R79" s="815"/>
      <c r="S79" s="815"/>
      <c r="T79" s="815"/>
      <c r="U79" s="815"/>
      <c r="V79" s="815">
        <v>14</v>
      </c>
      <c r="W79" s="815"/>
      <c r="X79" s="815"/>
      <c r="Y79" s="815"/>
      <c r="Z79" s="815"/>
      <c r="AA79" s="815">
        <v>2</v>
      </c>
      <c r="AB79" s="815"/>
      <c r="AC79" s="815"/>
      <c r="AD79" s="815"/>
      <c r="AE79" s="815"/>
      <c r="AF79" s="815">
        <v>2</v>
      </c>
      <c r="AG79" s="815"/>
      <c r="AH79" s="815"/>
      <c r="AI79" s="815"/>
      <c r="AJ79" s="815"/>
      <c r="AK79" s="815" t="s">
        <v>558</v>
      </c>
      <c r="AL79" s="815"/>
      <c r="AM79" s="815"/>
      <c r="AN79" s="815"/>
      <c r="AO79" s="815"/>
      <c r="AP79" s="815" t="s">
        <v>558</v>
      </c>
      <c r="AQ79" s="815"/>
      <c r="AR79" s="815"/>
      <c r="AS79" s="815"/>
      <c r="AT79" s="815"/>
      <c r="AU79" s="815" t="s">
        <v>558</v>
      </c>
      <c r="AV79" s="815"/>
      <c r="AW79" s="815"/>
      <c r="AX79" s="815"/>
      <c r="AY79" s="815"/>
      <c r="AZ79" s="863"/>
      <c r="BA79" s="863"/>
      <c r="BB79" s="863"/>
      <c r="BC79" s="863"/>
      <c r="BD79" s="864"/>
      <c r="BE79" s="216"/>
      <c r="BF79" s="216"/>
      <c r="BG79" s="216"/>
      <c r="BH79" s="216"/>
      <c r="BI79" s="216"/>
      <c r="BJ79" s="219"/>
      <c r="BK79" s="219"/>
      <c r="BL79" s="219"/>
      <c r="BM79" s="219"/>
      <c r="BN79" s="219"/>
      <c r="BO79" s="216"/>
      <c r="BP79" s="216"/>
      <c r="BQ79" s="213">
        <v>73</v>
      </c>
      <c r="BR79" s="218"/>
      <c r="BS79" s="838"/>
      <c r="BT79" s="839"/>
      <c r="BU79" s="839"/>
      <c r="BV79" s="839"/>
      <c r="BW79" s="839"/>
      <c r="BX79" s="839"/>
      <c r="BY79" s="839"/>
      <c r="BZ79" s="839"/>
      <c r="CA79" s="839"/>
      <c r="CB79" s="839"/>
      <c r="CC79" s="839"/>
      <c r="CD79" s="839"/>
      <c r="CE79" s="839"/>
      <c r="CF79" s="839"/>
      <c r="CG79" s="840"/>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44"/>
      <c r="DW79" s="845"/>
      <c r="DX79" s="845"/>
      <c r="DY79" s="845"/>
      <c r="DZ79" s="846"/>
      <c r="EA79" s="197"/>
    </row>
    <row r="80" spans="1:131" s="198" customFormat="1" ht="26.25" customHeight="1" x14ac:dyDescent="0.15">
      <c r="A80" s="212">
        <v>13</v>
      </c>
      <c r="B80" s="859" t="s">
        <v>554</v>
      </c>
      <c r="C80" s="860"/>
      <c r="D80" s="860"/>
      <c r="E80" s="860"/>
      <c r="F80" s="860"/>
      <c r="G80" s="860"/>
      <c r="H80" s="860"/>
      <c r="I80" s="860"/>
      <c r="J80" s="860"/>
      <c r="K80" s="860"/>
      <c r="L80" s="860"/>
      <c r="M80" s="860"/>
      <c r="N80" s="860"/>
      <c r="O80" s="860"/>
      <c r="P80" s="861"/>
      <c r="Q80" s="862">
        <v>47</v>
      </c>
      <c r="R80" s="815"/>
      <c r="S80" s="815"/>
      <c r="T80" s="815"/>
      <c r="U80" s="815"/>
      <c r="V80" s="815">
        <v>38</v>
      </c>
      <c r="W80" s="815"/>
      <c r="X80" s="815"/>
      <c r="Y80" s="815"/>
      <c r="Z80" s="815"/>
      <c r="AA80" s="815">
        <v>9</v>
      </c>
      <c r="AB80" s="815"/>
      <c r="AC80" s="815"/>
      <c r="AD80" s="815"/>
      <c r="AE80" s="815"/>
      <c r="AF80" s="815">
        <v>9</v>
      </c>
      <c r="AG80" s="815"/>
      <c r="AH80" s="815"/>
      <c r="AI80" s="815"/>
      <c r="AJ80" s="815"/>
      <c r="AK80" s="815" t="s">
        <v>558</v>
      </c>
      <c r="AL80" s="815"/>
      <c r="AM80" s="815"/>
      <c r="AN80" s="815"/>
      <c r="AO80" s="815"/>
      <c r="AP80" s="815" t="s">
        <v>558</v>
      </c>
      <c r="AQ80" s="815"/>
      <c r="AR80" s="815"/>
      <c r="AS80" s="815"/>
      <c r="AT80" s="815"/>
      <c r="AU80" s="815" t="s">
        <v>558</v>
      </c>
      <c r="AV80" s="815"/>
      <c r="AW80" s="815"/>
      <c r="AX80" s="815"/>
      <c r="AY80" s="815"/>
      <c r="AZ80" s="863"/>
      <c r="BA80" s="863"/>
      <c r="BB80" s="863"/>
      <c r="BC80" s="863"/>
      <c r="BD80" s="864"/>
      <c r="BE80" s="216"/>
      <c r="BF80" s="216"/>
      <c r="BG80" s="216"/>
      <c r="BH80" s="216"/>
      <c r="BI80" s="216"/>
      <c r="BJ80" s="216"/>
      <c r="BK80" s="216"/>
      <c r="BL80" s="216"/>
      <c r="BM80" s="216"/>
      <c r="BN80" s="216"/>
      <c r="BO80" s="216"/>
      <c r="BP80" s="216"/>
      <c r="BQ80" s="213">
        <v>74</v>
      </c>
      <c r="BR80" s="218"/>
      <c r="BS80" s="838"/>
      <c r="BT80" s="839"/>
      <c r="BU80" s="839"/>
      <c r="BV80" s="839"/>
      <c r="BW80" s="839"/>
      <c r="BX80" s="839"/>
      <c r="BY80" s="839"/>
      <c r="BZ80" s="839"/>
      <c r="CA80" s="839"/>
      <c r="CB80" s="839"/>
      <c r="CC80" s="839"/>
      <c r="CD80" s="839"/>
      <c r="CE80" s="839"/>
      <c r="CF80" s="839"/>
      <c r="CG80" s="840"/>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44"/>
      <c r="DW80" s="845"/>
      <c r="DX80" s="845"/>
      <c r="DY80" s="845"/>
      <c r="DZ80" s="846"/>
      <c r="EA80" s="197"/>
    </row>
    <row r="81" spans="1:131" s="198" customFormat="1" ht="26.25" customHeight="1" x14ac:dyDescent="0.15">
      <c r="A81" s="212">
        <v>14</v>
      </c>
      <c r="B81" s="859" t="s">
        <v>555</v>
      </c>
      <c r="C81" s="860"/>
      <c r="D81" s="860"/>
      <c r="E81" s="860"/>
      <c r="F81" s="860"/>
      <c r="G81" s="860"/>
      <c r="H81" s="860"/>
      <c r="I81" s="860"/>
      <c r="J81" s="860"/>
      <c r="K81" s="860"/>
      <c r="L81" s="860"/>
      <c r="M81" s="860"/>
      <c r="N81" s="860"/>
      <c r="O81" s="860"/>
      <c r="P81" s="861"/>
      <c r="Q81" s="862">
        <v>466</v>
      </c>
      <c r="R81" s="815"/>
      <c r="S81" s="815"/>
      <c r="T81" s="815"/>
      <c r="U81" s="815"/>
      <c r="V81" s="815">
        <v>435</v>
      </c>
      <c r="W81" s="815"/>
      <c r="X81" s="815"/>
      <c r="Y81" s="815"/>
      <c r="Z81" s="815"/>
      <c r="AA81" s="815">
        <v>31</v>
      </c>
      <c r="AB81" s="815"/>
      <c r="AC81" s="815"/>
      <c r="AD81" s="815"/>
      <c r="AE81" s="815"/>
      <c r="AF81" s="815">
        <v>31</v>
      </c>
      <c r="AG81" s="815"/>
      <c r="AH81" s="815"/>
      <c r="AI81" s="815"/>
      <c r="AJ81" s="815"/>
      <c r="AK81" s="815" t="s">
        <v>558</v>
      </c>
      <c r="AL81" s="815"/>
      <c r="AM81" s="815"/>
      <c r="AN81" s="815"/>
      <c r="AO81" s="815"/>
      <c r="AP81" s="815">
        <v>956</v>
      </c>
      <c r="AQ81" s="815"/>
      <c r="AR81" s="815"/>
      <c r="AS81" s="815"/>
      <c r="AT81" s="815"/>
      <c r="AU81" s="815">
        <v>103</v>
      </c>
      <c r="AV81" s="815"/>
      <c r="AW81" s="815"/>
      <c r="AX81" s="815"/>
      <c r="AY81" s="815"/>
      <c r="AZ81" s="863"/>
      <c r="BA81" s="863"/>
      <c r="BB81" s="863"/>
      <c r="BC81" s="863"/>
      <c r="BD81" s="864"/>
      <c r="BE81" s="216"/>
      <c r="BF81" s="216"/>
      <c r="BG81" s="216"/>
      <c r="BH81" s="216"/>
      <c r="BI81" s="216"/>
      <c r="BJ81" s="216"/>
      <c r="BK81" s="216"/>
      <c r="BL81" s="216"/>
      <c r="BM81" s="216"/>
      <c r="BN81" s="216"/>
      <c r="BO81" s="216"/>
      <c r="BP81" s="216"/>
      <c r="BQ81" s="213">
        <v>75</v>
      </c>
      <c r="BR81" s="218"/>
      <c r="BS81" s="838"/>
      <c r="BT81" s="839"/>
      <c r="BU81" s="839"/>
      <c r="BV81" s="839"/>
      <c r="BW81" s="839"/>
      <c r="BX81" s="839"/>
      <c r="BY81" s="839"/>
      <c r="BZ81" s="839"/>
      <c r="CA81" s="839"/>
      <c r="CB81" s="839"/>
      <c r="CC81" s="839"/>
      <c r="CD81" s="839"/>
      <c r="CE81" s="839"/>
      <c r="CF81" s="839"/>
      <c r="CG81" s="840"/>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44"/>
      <c r="DW81" s="845"/>
      <c r="DX81" s="845"/>
      <c r="DY81" s="845"/>
      <c r="DZ81" s="846"/>
      <c r="EA81" s="197"/>
    </row>
    <row r="82" spans="1:131" s="198" customFormat="1" ht="26.25" customHeight="1" x14ac:dyDescent="0.15">
      <c r="A82" s="212">
        <v>15</v>
      </c>
      <c r="B82" s="859" t="s">
        <v>556</v>
      </c>
      <c r="C82" s="860"/>
      <c r="D82" s="860"/>
      <c r="E82" s="860"/>
      <c r="F82" s="860"/>
      <c r="G82" s="860"/>
      <c r="H82" s="860"/>
      <c r="I82" s="860"/>
      <c r="J82" s="860"/>
      <c r="K82" s="860"/>
      <c r="L82" s="860"/>
      <c r="M82" s="860"/>
      <c r="N82" s="860"/>
      <c r="O82" s="860"/>
      <c r="P82" s="861"/>
      <c r="Q82" s="862">
        <v>51</v>
      </c>
      <c r="R82" s="815"/>
      <c r="S82" s="815"/>
      <c r="T82" s="815"/>
      <c r="U82" s="815"/>
      <c r="V82" s="815">
        <v>39</v>
      </c>
      <c r="W82" s="815"/>
      <c r="X82" s="815"/>
      <c r="Y82" s="815"/>
      <c r="Z82" s="815"/>
      <c r="AA82" s="815">
        <v>12</v>
      </c>
      <c r="AB82" s="815"/>
      <c r="AC82" s="815"/>
      <c r="AD82" s="815"/>
      <c r="AE82" s="815"/>
      <c r="AF82" s="815">
        <v>12</v>
      </c>
      <c r="AG82" s="815"/>
      <c r="AH82" s="815"/>
      <c r="AI82" s="815"/>
      <c r="AJ82" s="815"/>
      <c r="AK82" s="815" t="s">
        <v>558</v>
      </c>
      <c r="AL82" s="815"/>
      <c r="AM82" s="815"/>
      <c r="AN82" s="815"/>
      <c r="AO82" s="815"/>
      <c r="AP82" s="815" t="s">
        <v>558</v>
      </c>
      <c r="AQ82" s="815"/>
      <c r="AR82" s="815"/>
      <c r="AS82" s="815"/>
      <c r="AT82" s="815"/>
      <c r="AU82" s="815" t="s">
        <v>558</v>
      </c>
      <c r="AV82" s="815"/>
      <c r="AW82" s="815"/>
      <c r="AX82" s="815"/>
      <c r="AY82" s="815"/>
      <c r="AZ82" s="863"/>
      <c r="BA82" s="863"/>
      <c r="BB82" s="863"/>
      <c r="BC82" s="863"/>
      <c r="BD82" s="864"/>
      <c r="BE82" s="216"/>
      <c r="BF82" s="216"/>
      <c r="BG82" s="216"/>
      <c r="BH82" s="216"/>
      <c r="BI82" s="216"/>
      <c r="BJ82" s="216"/>
      <c r="BK82" s="216"/>
      <c r="BL82" s="216"/>
      <c r="BM82" s="216"/>
      <c r="BN82" s="216"/>
      <c r="BO82" s="216"/>
      <c r="BP82" s="216"/>
      <c r="BQ82" s="213">
        <v>76</v>
      </c>
      <c r="BR82" s="218"/>
      <c r="BS82" s="838"/>
      <c r="BT82" s="839"/>
      <c r="BU82" s="839"/>
      <c r="BV82" s="839"/>
      <c r="BW82" s="839"/>
      <c r="BX82" s="839"/>
      <c r="BY82" s="839"/>
      <c r="BZ82" s="839"/>
      <c r="CA82" s="839"/>
      <c r="CB82" s="839"/>
      <c r="CC82" s="839"/>
      <c r="CD82" s="839"/>
      <c r="CE82" s="839"/>
      <c r="CF82" s="839"/>
      <c r="CG82" s="840"/>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44"/>
      <c r="DW82" s="845"/>
      <c r="DX82" s="845"/>
      <c r="DY82" s="845"/>
      <c r="DZ82" s="846"/>
      <c r="EA82" s="197"/>
    </row>
    <row r="83" spans="1:131" s="198" customFormat="1" ht="26.25" customHeight="1" x14ac:dyDescent="0.15">
      <c r="A83" s="212">
        <v>16</v>
      </c>
      <c r="B83" s="859" t="s">
        <v>557</v>
      </c>
      <c r="C83" s="860"/>
      <c r="D83" s="860"/>
      <c r="E83" s="860"/>
      <c r="F83" s="860"/>
      <c r="G83" s="860"/>
      <c r="H83" s="860"/>
      <c r="I83" s="860"/>
      <c r="J83" s="860"/>
      <c r="K83" s="860"/>
      <c r="L83" s="860"/>
      <c r="M83" s="860"/>
      <c r="N83" s="860"/>
      <c r="O83" s="860"/>
      <c r="P83" s="861"/>
      <c r="Q83" s="862">
        <v>842</v>
      </c>
      <c r="R83" s="815"/>
      <c r="S83" s="815"/>
      <c r="T83" s="815"/>
      <c r="U83" s="815"/>
      <c r="V83" s="815">
        <v>707</v>
      </c>
      <c r="W83" s="815"/>
      <c r="X83" s="815"/>
      <c r="Y83" s="815"/>
      <c r="Z83" s="815"/>
      <c r="AA83" s="815">
        <v>135</v>
      </c>
      <c r="AB83" s="815"/>
      <c r="AC83" s="815"/>
      <c r="AD83" s="815"/>
      <c r="AE83" s="815"/>
      <c r="AF83" s="815">
        <v>135</v>
      </c>
      <c r="AG83" s="815"/>
      <c r="AH83" s="815"/>
      <c r="AI83" s="815"/>
      <c r="AJ83" s="815"/>
      <c r="AK83" s="815" t="s">
        <v>558</v>
      </c>
      <c r="AL83" s="815"/>
      <c r="AM83" s="815"/>
      <c r="AN83" s="815"/>
      <c r="AO83" s="815"/>
      <c r="AP83" s="815">
        <v>293</v>
      </c>
      <c r="AQ83" s="815"/>
      <c r="AR83" s="815"/>
      <c r="AS83" s="815"/>
      <c r="AT83" s="815"/>
      <c r="AU83" s="815">
        <v>23</v>
      </c>
      <c r="AV83" s="815"/>
      <c r="AW83" s="815"/>
      <c r="AX83" s="815"/>
      <c r="AY83" s="815"/>
      <c r="AZ83" s="863"/>
      <c r="BA83" s="863"/>
      <c r="BB83" s="863"/>
      <c r="BC83" s="863"/>
      <c r="BD83" s="864"/>
      <c r="BE83" s="216"/>
      <c r="BF83" s="216"/>
      <c r="BG83" s="216"/>
      <c r="BH83" s="216"/>
      <c r="BI83" s="216"/>
      <c r="BJ83" s="216"/>
      <c r="BK83" s="216"/>
      <c r="BL83" s="216"/>
      <c r="BM83" s="216"/>
      <c r="BN83" s="216"/>
      <c r="BO83" s="216"/>
      <c r="BP83" s="216"/>
      <c r="BQ83" s="213">
        <v>77</v>
      </c>
      <c r="BR83" s="218"/>
      <c r="BS83" s="838"/>
      <c r="BT83" s="839"/>
      <c r="BU83" s="839"/>
      <c r="BV83" s="839"/>
      <c r="BW83" s="839"/>
      <c r="BX83" s="839"/>
      <c r="BY83" s="839"/>
      <c r="BZ83" s="839"/>
      <c r="CA83" s="839"/>
      <c r="CB83" s="839"/>
      <c r="CC83" s="839"/>
      <c r="CD83" s="839"/>
      <c r="CE83" s="839"/>
      <c r="CF83" s="839"/>
      <c r="CG83" s="840"/>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44"/>
      <c r="DW83" s="845"/>
      <c r="DX83" s="845"/>
      <c r="DY83" s="845"/>
      <c r="DZ83" s="846"/>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3"/>
      <c r="BA84" s="863"/>
      <c r="BB84" s="863"/>
      <c r="BC84" s="863"/>
      <c r="BD84" s="864"/>
      <c r="BE84" s="216"/>
      <c r="BF84" s="216"/>
      <c r="BG84" s="216"/>
      <c r="BH84" s="216"/>
      <c r="BI84" s="216"/>
      <c r="BJ84" s="216"/>
      <c r="BK84" s="216"/>
      <c r="BL84" s="216"/>
      <c r="BM84" s="216"/>
      <c r="BN84" s="216"/>
      <c r="BO84" s="216"/>
      <c r="BP84" s="216"/>
      <c r="BQ84" s="213">
        <v>78</v>
      </c>
      <c r="BR84" s="218"/>
      <c r="BS84" s="838"/>
      <c r="BT84" s="839"/>
      <c r="BU84" s="839"/>
      <c r="BV84" s="839"/>
      <c r="BW84" s="839"/>
      <c r="BX84" s="839"/>
      <c r="BY84" s="839"/>
      <c r="BZ84" s="839"/>
      <c r="CA84" s="839"/>
      <c r="CB84" s="839"/>
      <c r="CC84" s="839"/>
      <c r="CD84" s="839"/>
      <c r="CE84" s="839"/>
      <c r="CF84" s="839"/>
      <c r="CG84" s="840"/>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44"/>
      <c r="DW84" s="845"/>
      <c r="DX84" s="845"/>
      <c r="DY84" s="845"/>
      <c r="DZ84" s="846"/>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3"/>
      <c r="BA85" s="863"/>
      <c r="BB85" s="863"/>
      <c r="BC85" s="863"/>
      <c r="BD85" s="864"/>
      <c r="BE85" s="216"/>
      <c r="BF85" s="216"/>
      <c r="BG85" s="216"/>
      <c r="BH85" s="216"/>
      <c r="BI85" s="216"/>
      <c r="BJ85" s="216"/>
      <c r="BK85" s="216"/>
      <c r="BL85" s="216"/>
      <c r="BM85" s="216"/>
      <c r="BN85" s="216"/>
      <c r="BO85" s="216"/>
      <c r="BP85" s="216"/>
      <c r="BQ85" s="213">
        <v>79</v>
      </c>
      <c r="BR85" s="218"/>
      <c r="BS85" s="838"/>
      <c r="BT85" s="839"/>
      <c r="BU85" s="839"/>
      <c r="BV85" s="839"/>
      <c r="BW85" s="839"/>
      <c r="BX85" s="839"/>
      <c r="BY85" s="839"/>
      <c r="BZ85" s="839"/>
      <c r="CA85" s="839"/>
      <c r="CB85" s="839"/>
      <c r="CC85" s="839"/>
      <c r="CD85" s="839"/>
      <c r="CE85" s="839"/>
      <c r="CF85" s="839"/>
      <c r="CG85" s="840"/>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44"/>
      <c r="DW85" s="845"/>
      <c r="DX85" s="845"/>
      <c r="DY85" s="845"/>
      <c r="DZ85" s="846"/>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3"/>
      <c r="BA86" s="863"/>
      <c r="BB86" s="863"/>
      <c r="BC86" s="863"/>
      <c r="BD86" s="864"/>
      <c r="BE86" s="216"/>
      <c r="BF86" s="216"/>
      <c r="BG86" s="216"/>
      <c r="BH86" s="216"/>
      <c r="BI86" s="216"/>
      <c r="BJ86" s="216"/>
      <c r="BK86" s="216"/>
      <c r="BL86" s="216"/>
      <c r="BM86" s="216"/>
      <c r="BN86" s="216"/>
      <c r="BO86" s="216"/>
      <c r="BP86" s="216"/>
      <c r="BQ86" s="213">
        <v>80</v>
      </c>
      <c r="BR86" s="218"/>
      <c r="BS86" s="838"/>
      <c r="BT86" s="839"/>
      <c r="BU86" s="839"/>
      <c r="BV86" s="839"/>
      <c r="BW86" s="839"/>
      <c r="BX86" s="839"/>
      <c r="BY86" s="839"/>
      <c r="BZ86" s="839"/>
      <c r="CA86" s="839"/>
      <c r="CB86" s="839"/>
      <c r="CC86" s="839"/>
      <c r="CD86" s="839"/>
      <c r="CE86" s="839"/>
      <c r="CF86" s="839"/>
      <c r="CG86" s="840"/>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44"/>
      <c r="DW86" s="845"/>
      <c r="DX86" s="845"/>
      <c r="DY86" s="845"/>
      <c r="DZ86" s="846"/>
      <c r="EA86" s="197"/>
    </row>
    <row r="87" spans="1:131" s="198" customFormat="1" ht="26.25" customHeight="1" x14ac:dyDescent="0.15">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38"/>
      <c r="BT87" s="839"/>
      <c r="BU87" s="839"/>
      <c r="BV87" s="839"/>
      <c r="BW87" s="839"/>
      <c r="BX87" s="839"/>
      <c r="BY87" s="839"/>
      <c r="BZ87" s="839"/>
      <c r="CA87" s="839"/>
      <c r="CB87" s="839"/>
      <c r="CC87" s="839"/>
      <c r="CD87" s="839"/>
      <c r="CE87" s="839"/>
      <c r="CF87" s="839"/>
      <c r="CG87" s="840"/>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44"/>
      <c r="DW87" s="845"/>
      <c r="DX87" s="845"/>
      <c r="DY87" s="845"/>
      <c r="DZ87" s="846"/>
      <c r="EA87" s="197"/>
    </row>
    <row r="88" spans="1:131" s="198" customFormat="1" ht="26.25" customHeight="1" thickBot="1" x14ac:dyDescent="0.2">
      <c r="A88" s="215" t="s">
        <v>367</v>
      </c>
      <c r="B88" s="782" t="s">
        <v>396</v>
      </c>
      <c r="C88" s="783"/>
      <c r="D88" s="783"/>
      <c r="E88" s="783"/>
      <c r="F88" s="783"/>
      <c r="G88" s="783"/>
      <c r="H88" s="783"/>
      <c r="I88" s="783"/>
      <c r="J88" s="783"/>
      <c r="K88" s="783"/>
      <c r="L88" s="783"/>
      <c r="M88" s="783"/>
      <c r="N88" s="783"/>
      <c r="O88" s="783"/>
      <c r="P88" s="784"/>
      <c r="Q88" s="825"/>
      <c r="R88" s="826"/>
      <c r="S88" s="826"/>
      <c r="T88" s="826"/>
      <c r="U88" s="826"/>
      <c r="V88" s="826"/>
      <c r="W88" s="826"/>
      <c r="X88" s="826"/>
      <c r="Y88" s="826"/>
      <c r="Z88" s="826"/>
      <c r="AA88" s="826"/>
      <c r="AB88" s="826"/>
      <c r="AC88" s="826"/>
      <c r="AD88" s="826"/>
      <c r="AE88" s="826"/>
      <c r="AF88" s="829">
        <v>5439</v>
      </c>
      <c r="AG88" s="829"/>
      <c r="AH88" s="829"/>
      <c r="AI88" s="829"/>
      <c r="AJ88" s="829"/>
      <c r="AK88" s="826"/>
      <c r="AL88" s="826"/>
      <c r="AM88" s="826"/>
      <c r="AN88" s="826"/>
      <c r="AO88" s="826"/>
      <c r="AP88" s="829">
        <v>3036</v>
      </c>
      <c r="AQ88" s="829"/>
      <c r="AR88" s="829"/>
      <c r="AS88" s="829"/>
      <c r="AT88" s="829"/>
      <c r="AU88" s="829">
        <v>463</v>
      </c>
      <c r="AV88" s="829"/>
      <c r="AW88" s="829"/>
      <c r="AX88" s="829"/>
      <c r="AY88" s="829"/>
      <c r="AZ88" s="833"/>
      <c r="BA88" s="833"/>
      <c r="BB88" s="833"/>
      <c r="BC88" s="833"/>
      <c r="BD88" s="834"/>
      <c r="BE88" s="216"/>
      <c r="BF88" s="216"/>
      <c r="BG88" s="216"/>
      <c r="BH88" s="216"/>
      <c r="BI88" s="216"/>
      <c r="BJ88" s="216"/>
      <c r="BK88" s="216"/>
      <c r="BL88" s="216"/>
      <c r="BM88" s="216"/>
      <c r="BN88" s="216"/>
      <c r="BO88" s="216"/>
      <c r="BP88" s="216"/>
      <c r="BQ88" s="213">
        <v>82</v>
      </c>
      <c r="BR88" s="218"/>
      <c r="BS88" s="838"/>
      <c r="BT88" s="839"/>
      <c r="BU88" s="839"/>
      <c r="BV88" s="839"/>
      <c r="BW88" s="839"/>
      <c r="BX88" s="839"/>
      <c r="BY88" s="839"/>
      <c r="BZ88" s="839"/>
      <c r="CA88" s="839"/>
      <c r="CB88" s="839"/>
      <c r="CC88" s="839"/>
      <c r="CD88" s="839"/>
      <c r="CE88" s="839"/>
      <c r="CF88" s="839"/>
      <c r="CG88" s="840"/>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44"/>
      <c r="DW88" s="845"/>
      <c r="DX88" s="845"/>
      <c r="DY88" s="845"/>
      <c r="DZ88" s="84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38"/>
      <c r="BT89" s="839"/>
      <c r="BU89" s="839"/>
      <c r="BV89" s="839"/>
      <c r="BW89" s="839"/>
      <c r="BX89" s="839"/>
      <c r="BY89" s="839"/>
      <c r="BZ89" s="839"/>
      <c r="CA89" s="839"/>
      <c r="CB89" s="839"/>
      <c r="CC89" s="839"/>
      <c r="CD89" s="839"/>
      <c r="CE89" s="839"/>
      <c r="CF89" s="839"/>
      <c r="CG89" s="840"/>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44"/>
      <c r="DW89" s="845"/>
      <c r="DX89" s="845"/>
      <c r="DY89" s="845"/>
      <c r="DZ89" s="84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38"/>
      <c r="BT90" s="839"/>
      <c r="BU90" s="839"/>
      <c r="BV90" s="839"/>
      <c r="BW90" s="839"/>
      <c r="BX90" s="839"/>
      <c r="BY90" s="839"/>
      <c r="BZ90" s="839"/>
      <c r="CA90" s="839"/>
      <c r="CB90" s="839"/>
      <c r="CC90" s="839"/>
      <c r="CD90" s="839"/>
      <c r="CE90" s="839"/>
      <c r="CF90" s="839"/>
      <c r="CG90" s="840"/>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44"/>
      <c r="DW90" s="845"/>
      <c r="DX90" s="845"/>
      <c r="DY90" s="845"/>
      <c r="DZ90" s="84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38"/>
      <c r="BT91" s="839"/>
      <c r="BU91" s="839"/>
      <c r="BV91" s="839"/>
      <c r="BW91" s="839"/>
      <c r="BX91" s="839"/>
      <c r="BY91" s="839"/>
      <c r="BZ91" s="839"/>
      <c r="CA91" s="839"/>
      <c r="CB91" s="839"/>
      <c r="CC91" s="839"/>
      <c r="CD91" s="839"/>
      <c r="CE91" s="839"/>
      <c r="CF91" s="839"/>
      <c r="CG91" s="840"/>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44"/>
      <c r="DW91" s="845"/>
      <c r="DX91" s="845"/>
      <c r="DY91" s="845"/>
      <c r="DZ91" s="84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38"/>
      <c r="BT92" s="839"/>
      <c r="BU92" s="839"/>
      <c r="BV92" s="839"/>
      <c r="BW92" s="839"/>
      <c r="BX92" s="839"/>
      <c r="BY92" s="839"/>
      <c r="BZ92" s="839"/>
      <c r="CA92" s="839"/>
      <c r="CB92" s="839"/>
      <c r="CC92" s="839"/>
      <c r="CD92" s="839"/>
      <c r="CE92" s="839"/>
      <c r="CF92" s="839"/>
      <c r="CG92" s="840"/>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44"/>
      <c r="DW92" s="845"/>
      <c r="DX92" s="845"/>
      <c r="DY92" s="845"/>
      <c r="DZ92" s="84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38"/>
      <c r="BT93" s="839"/>
      <c r="BU93" s="839"/>
      <c r="BV93" s="839"/>
      <c r="BW93" s="839"/>
      <c r="BX93" s="839"/>
      <c r="BY93" s="839"/>
      <c r="BZ93" s="839"/>
      <c r="CA93" s="839"/>
      <c r="CB93" s="839"/>
      <c r="CC93" s="839"/>
      <c r="CD93" s="839"/>
      <c r="CE93" s="839"/>
      <c r="CF93" s="839"/>
      <c r="CG93" s="840"/>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44"/>
      <c r="DW93" s="845"/>
      <c r="DX93" s="845"/>
      <c r="DY93" s="845"/>
      <c r="DZ93" s="84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38"/>
      <c r="BT94" s="839"/>
      <c r="BU94" s="839"/>
      <c r="BV94" s="839"/>
      <c r="BW94" s="839"/>
      <c r="BX94" s="839"/>
      <c r="BY94" s="839"/>
      <c r="BZ94" s="839"/>
      <c r="CA94" s="839"/>
      <c r="CB94" s="839"/>
      <c r="CC94" s="839"/>
      <c r="CD94" s="839"/>
      <c r="CE94" s="839"/>
      <c r="CF94" s="839"/>
      <c r="CG94" s="840"/>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44"/>
      <c r="DW94" s="845"/>
      <c r="DX94" s="845"/>
      <c r="DY94" s="845"/>
      <c r="DZ94" s="84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38"/>
      <c r="BT95" s="839"/>
      <c r="BU95" s="839"/>
      <c r="BV95" s="839"/>
      <c r="BW95" s="839"/>
      <c r="BX95" s="839"/>
      <c r="BY95" s="839"/>
      <c r="BZ95" s="839"/>
      <c r="CA95" s="839"/>
      <c r="CB95" s="839"/>
      <c r="CC95" s="839"/>
      <c r="CD95" s="839"/>
      <c r="CE95" s="839"/>
      <c r="CF95" s="839"/>
      <c r="CG95" s="840"/>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44"/>
      <c r="DW95" s="845"/>
      <c r="DX95" s="845"/>
      <c r="DY95" s="845"/>
      <c r="DZ95" s="84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38"/>
      <c r="BT96" s="839"/>
      <c r="BU96" s="839"/>
      <c r="BV96" s="839"/>
      <c r="BW96" s="839"/>
      <c r="BX96" s="839"/>
      <c r="BY96" s="839"/>
      <c r="BZ96" s="839"/>
      <c r="CA96" s="839"/>
      <c r="CB96" s="839"/>
      <c r="CC96" s="839"/>
      <c r="CD96" s="839"/>
      <c r="CE96" s="839"/>
      <c r="CF96" s="839"/>
      <c r="CG96" s="840"/>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44"/>
      <c r="DW96" s="845"/>
      <c r="DX96" s="845"/>
      <c r="DY96" s="845"/>
      <c r="DZ96" s="84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38"/>
      <c r="BT97" s="839"/>
      <c r="BU97" s="839"/>
      <c r="BV97" s="839"/>
      <c r="BW97" s="839"/>
      <c r="BX97" s="839"/>
      <c r="BY97" s="839"/>
      <c r="BZ97" s="839"/>
      <c r="CA97" s="839"/>
      <c r="CB97" s="839"/>
      <c r="CC97" s="839"/>
      <c r="CD97" s="839"/>
      <c r="CE97" s="839"/>
      <c r="CF97" s="839"/>
      <c r="CG97" s="840"/>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44"/>
      <c r="DW97" s="845"/>
      <c r="DX97" s="845"/>
      <c r="DY97" s="845"/>
      <c r="DZ97" s="84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38"/>
      <c r="BT98" s="839"/>
      <c r="BU98" s="839"/>
      <c r="BV98" s="839"/>
      <c r="BW98" s="839"/>
      <c r="BX98" s="839"/>
      <c r="BY98" s="839"/>
      <c r="BZ98" s="839"/>
      <c r="CA98" s="839"/>
      <c r="CB98" s="839"/>
      <c r="CC98" s="839"/>
      <c r="CD98" s="839"/>
      <c r="CE98" s="839"/>
      <c r="CF98" s="839"/>
      <c r="CG98" s="840"/>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44"/>
      <c r="DW98" s="845"/>
      <c r="DX98" s="845"/>
      <c r="DY98" s="845"/>
      <c r="DZ98" s="84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38"/>
      <c r="BT99" s="839"/>
      <c r="BU99" s="839"/>
      <c r="BV99" s="839"/>
      <c r="BW99" s="839"/>
      <c r="BX99" s="839"/>
      <c r="BY99" s="839"/>
      <c r="BZ99" s="839"/>
      <c r="CA99" s="839"/>
      <c r="CB99" s="839"/>
      <c r="CC99" s="839"/>
      <c r="CD99" s="839"/>
      <c r="CE99" s="839"/>
      <c r="CF99" s="839"/>
      <c r="CG99" s="840"/>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44"/>
      <c r="DW99" s="845"/>
      <c r="DX99" s="845"/>
      <c r="DY99" s="845"/>
      <c r="DZ99" s="84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38"/>
      <c r="BT100" s="839"/>
      <c r="BU100" s="839"/>
      <c r="BV100" s="839"/>
      <c r="BW100" s="839"/>
      <c r="BX100" s="839"/>
      <c r="BY100" s="839"/>
      <c r="BZ100" s="839"/>
      <c r="CA100" s="839"/>
      <c r="CB100" s="839"/>
      <c r="CC100" s="839"/>
      <c r="CD100" s="839"/>
      <c r="CE100" s="839"/>
      <c r="CF100" s="839"/>
      <c r="CG100" s="840"/>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44"/>
      <c r="DW100" s="845"/>
      <c r="DX100" s="845"/>
      <c r="DY100" s="845"/>
      <c r="DZ100" s="84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38"/>
      <c r="BT101" s="839"/>
      <c r="BU101" s="839"/>
      <c r="BV101" s="839"/>
      <c r="BW101" s="839"/>
      <c r="BX101" s="839"/>
      <c r="BY101" s="839"/>
      <c r="BZ101" s="839"/>
      <c r="CA101" s="839"/>
      <c r="CB101" s="839"/>
      <c r="CC101" s="839"/>
      <c r="CD101" s="839"/>
      <c r="CE101" s="839"/>
      <c r="CF101" s="839"/>
      <c r="CG101" s="840"/>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44"/>
      <c r="DW101" s="845"/>
      <c r="DX101" s="845"/>
      <c r="DY101" s="845"/>
      <c r="DZ101" s="84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2" t="s">
        <v>397</v>
      </c>
      <c r="BS102" s="783"/>
      <c r="BT102" s="783"/>
      <c r="BU102" s="783"/>
      <c r="BV102" s="783"/>
      <c r="BW102" s="783"/>
      <c r="BX102" s="783"/>
      <c r="BY102" s="783"/>
      <c r="BZ102" s="783"/>
      <c r="CA102" s="783"/>
      <c r="CB102" s="783"/>
      <c r="CC102" s="783"/>
      <c r="CD102" s="783"/>
      <c r="CE102" s="783"/>
      <c r="CF102" s="783"/>
      <c r="CG102" s="784"/>
      <c r="CH102" s="881"/>
      <c r="CI102" s="882"/>
      <c r="CJ102" s="882"/>
      <c r="CK102" s="882"/>
      <c r="CL102" s="883"/>
      <c r="CM102" s="881"/>
      <c r="CN102" s="882"/>
      <c r="CO102" s="882"/>
      <c r="CP102" s="882"/>
      <c r="CQ102" s="883"/>
      <c r="CR102" s="876">
        <v>135</v>
      </c>
      <c r="CS102" s="836"/>
      <c r="CT102" s="836"/>
      <c r="CU102" s="836"/>
      <c r="CV102" s="877"/>
      <c r="CW102" s="876">
        <v>16</v>
      </c>
      <c r="CX102" s="836"/>
      <c r="CY102" s="836"/>
      <c r="CZ102" s="836"/>
      <c r="DA102" s="877"/>
      <c r="DB102" s="876" t="s">
        <v>560</v>
      </c>
      <c r="DC102" s="836"/>
      <c r="DD102" s="836"/>
      <c r="DE102" s="836"/>
      <c r="DF102" s="877"/>
      <c r="DG102" s="876">
        <v>21</v>
      </c>
      <c r="DH102" s="836"/>
      <c r="DI102" s="836"/>
      <c r="DJ102" s="836"/>
      <c r="DK102" s="877"/>
      <c r="DL102" s="876">
        <v>671</v>
      </c>
      <c r="DM102" s="836"/>
      <c r="DN102" s="836"/>
      <c r="DO102" s="836"/>
      <c r="DP102" s="877"/>
      <c r="DQ102" s="876">
        <v>285</v>
      </c>
      <c r="DR102" s="836"/>
      <c r="DS102" s="836"/>
      <c r="DT102" s="836"/>
      <c r="DU102" s="877"/>
      <c r="DV102" s="895"/>
      <c r="DW102" s="896"/>
      <c r="DX102" s="896"/>
      <c r="DY102" s="896"/>
      <c r="DZ102" s="89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98" t="s">
        <v>398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99" t="s">
        <v>399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0" t="s">
        <v>402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403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7" customFormat="1" ht="26.25" customHeight="1" x14ac:dyDescent="0.15">
      <c r="A109" s="903"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284</v>
      </c>
      <c r="AG109" s="885"/>
      <c r="AH109" s="885"/>
      <c r="AI109" s="885"/>
      <c r="AJ109" s="886"/>
      <c r="AK109" s="884" t="s">
        <v>283</v>
      </c>
      <c r="AL109" s="885"/>
      <c r="AM109" s="885"/>
      <c r="AN109" s="885"/>
      <c r="AO109" s="886"/>
      <c r="AP109" s="884" t="s">
        <v>406</v>
      </c>
      <c r="AQ109" s="885"/>
      <c r="AR109" s="885"/>
      <c r="AS109" s="885"/>
      <c r="AT109" s="887"/>
      <c r="AU109" s="903"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284</v>
      </c>
      <c r="BW109" s="885"/>
      <c r="BX109" s="885"/>
      <c r="BY109" s="885"/>
      <c r="BZ109" s="886"/>
      <c r="CA109" s="884" t="s">
        <v>283</v>
      </c>
      <c r="CB109" s="885"/>
      <c r="CC109" s="885"/>
      <c r="CD109" s="885"/>
      <c r="CE109" s="886"/>
      <c r="CF109" s="894" t="s">
        <v>406</v>
      </c>
      <c r="CG109" s="894"/>
      <c r="CH109" s="894"/>
      <c r="CI109" s="894"/>
      <c r="CJ109" s="894"/>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284</v>
      </c>
      <c r="DM109" s="885"/>
      <c r="DN109" s="885"/>
      <c r="DO109" s="885"/>
      <c r="DP109" s="886"/>
      <c r="DQ109" s="884" t="s">
        <v>283</v>
      </c>
      <c r="DR109" s="885"/>
      <c r="DS109" s="885"/>
      <c r="DT109" s="885"/>
      <c r="DU109" s="886"/>
      <c r="DV109" s="884" t="s">
        <v>406</v>
      </c>
      <c r="DW109" s="885"/>
      <c r="DX109" s="885"/>
      <c r="DY109" s="885"/>
      <c r="DZ109" s="887"/>
    </row>
    <row r="110" spans="1:131" s="197" customFormat="1" ht="26.25" customHeight="1" x14ac:dyDescent="0.15">
      <c r="A110" s="904" t="s">
        <v>408</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1949203</v>
      </c>
      <c r="AB110" s="908"/>
      <c r="AC110" s="908"/>
      <c r="AD110" s="908"/>
      <c r="AE110" s="909"/>
      <c r="AF110" s="910">
        <v>1958709</v>
      </c>
      <c r="AG110" s="908"/>
      <c r="AH110" s="908"/>
      <c r="AI110" s="908"/>
      <c r="AJ110" s="909"/>
      <c r="AK110" s="910">
        <v>2085832</v>
      </c>
      <c r="AL110" s="908"/>
      <c r="AM110" s="908"/>
      <c r="AN110" s="908"/>
      <c r="AO110" s="909"/>
      <c r="AP110" s="911">
        <v>26.5</v>
      </c>
      <c r="AQ110" s="912"/>
      <c r="AR110" s="912"/>
      <c r="AS110" s="912"/>
      <c r="AT110" s="913"/>
      <c r="AU110" s="914" t="s">
        <v>60</v>
      </c>
      <c r="AV110" s="915"/>
      <c r="AW110" s="915"/>
      <c r="AX110" s="915"/>
      <c r="AY110" s="916"/>
      <c r="AZ110" s="932" t="s">
        <v>409</v>
      </c>
      <c r="BA110" s="905"/>
      <c r="BB110" s="905"/>
      <c r="BC110" s="905"/>
      <c r="BD110" s="905"/>
      <c r="BE110" s="905"/>
      <c r="BF110" s="905"/>
      <c r="BG110" s="905"/>
      <c r="BH110" s="905"/>
      <c r="BI110" s="905"/>
      <c r="BJ110" s="905"/>
      <c r="BK110" s="905"/>
      <c r="BL110" s="905"/>
      <c r="BM110" s="905"/>
      <c r="BN110" s="905"/>
      <c r="BO110" s="905"/>
      <c r="BP110" s="906"/>
      <c r="BQ110" s="933">
        <v>18857486</v>
      </c>
      <c r="BR110" s="934"/>
      <c r="BS110" s="934"/>
      <c r="BT110" s="934"/>
      <c r="BU110" s="934"/>
      <c r="BV110" s="934">
        <v>18651236</v>
      </c>
      <c r="BW110" s="934"/>
      <c r="BX110" s="934"/>
      <c r="BY110" s="934"/>
      <c r="BZ110" s="934"/>
      <c r="CA110" s="934">
        <v>18884996</v>
      </c>
      <c r="CB110" s="934"/>
      <c r="CC110" s="934"/>
      <c r="CD110" s="934"/>
      <c r="CE110" s="934"/>
      <c r="CF110" s="935">
        <v>239.8</v>
      </c>
      <c r="CG110" s="936"/>
      <c r="CH110" s="936"/>
      <c r="CI110" s="936"/>
      <c r="CJ110" s="936"/>
      <c r="CK110" s="937" t="s">
        <v>410</v>
      </c>
      <c r="CL110" s="938"/>
      <c r="CM110" s="943" t="s">
        <v>411</v>
      </c>
      <c r="CN110" s="944"/>
      <c r="CO110" s="944"/>
      <c r="CP110" s="944"/>
      <c r="CQ110" s="944"/>
      <c r="CR110" s="944"/>
      <c r="CS110" s="944"/>
      <c r="CT110" s="944"/>
      <c r="CU110" s="944"/>
      <c r="CV110" s="944"/>
      <c r="CW110" s="944"/>
      <c r="CX110" s="944"/>
      <c r="CY110" s="944"/>
      <c r="CZ110" s="944"/>
      <c r="DA110" s="944"/>
      <c r="DB110" s="944"/>
      <c r="DC110" s="944"/>
      <c r="DD110" s="944"/>
      <c r="DE110" s="944"/>
      <c r="DF110" s="945"/>
      <c r="DG110" s="933" t="s">
        <v>111</v>
      </c>
      <c r="DH110" s="934"/>
      <c r="DI110" s="934"/>
      <c r="DJ110" s="934"/>
      <c r="DK110" s="934"/>
      <c r="DL110" s="934" t="s">
        <v>111</v>
      </c>
      <c r="DM110" s="934"/>
      <c r="DN110" s="934"/>
      <c r="DO110" s="934"/>
      <c r="DP110" s="934"/>
      <c r="DQ110" s="934" t="s">
        <v>111</v>
      </c>
      <c r="DR110" s="934"/>
      <c r="DS110" s="934"/>
      <c r="DT110" s="934"/>
      <c r="DU110" s="934"/>
      <c r="DV110" s="946" t="s">
        <v>111</v>
      </c>
      <c r="DW110" s="946"/>
      <c r="DX110" s="946"/>
      <c r="DY110" s="946"/>
      <c r="DZ110" s="947"/>
    </row>
    <row r="111" spans="1:131" s="197" customFormat="1" ht="26.25" customHeight="1" x14ac:dyDescent="0.15">
      <c r="A111" s="948" t="s">
        <v>412</v>
      </c>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50"/>
      <c r="AA111" s="925" t="s">
        <v>111</v>
      </c>
      <c r="AB111" s="926"/>
      <c r="AC111" s="926"/>
      <c r="AD111" s="926"/>
      <c r="AE111" s="927"/>
      <c r="AF111" s="928" t="s">
        <v>111</v>
      </c>
      <c r="AG111" s="926"/>
      <c r="AH111" s="926"/>
      <c r="AI111" s="926"/>
      <c r="AJ111" s="927"/>
      <c r="AK111" s="928" t="s">
        <v>111</v>
      </c>
      <c r="AL111" s="926"/>
      <c r="AM111" s="926"/>
      <c r="AN111" s="926"/>
      <c r="AO111" s="927"/>
      <c r="AP111" s="929" t="s">
        <v>111</v>
      </c>
      <c r="AQ111" s="930"/>
      <c r="AR111" s="930"/>
      <c r="AS111" s="930"/>
      <c r="AT111" s="931"/>
      <c r="AU111" s="917"/>
      <c r="AV111" s="918"/>
      <c r="AW111" s="918"/>
      <c r="AX111" s="918"/>
      <c r="AY111" s="919"/>
      <c r="AZ111" s="922" t="s">
        <v>413</v>
      </c>
      <c r="BA111" s="923"/>
      <c r="BB111" s="923"/>
      <c r="BC111" s="923"/>
      <c r="BD111" s="923"/>
      <c r="BE111" s="923"/>
      <c r="BF111" s="923"/>
      <c r="BG111" s="923"/>
      <c r="BH111" s="923"/>
      <c r="BI111" s="923"/>
      <c r="BJ111" s="923"/>
      <c r="BK111" s="923"/>
      <c r="BL111" s="923"/>
      <c r="BM111" s="923"/>
      <c r="BN111" s="923"/>
      <c r="BO111" s="923"/>
      <c r="BP111" s="924"/>
      <c r="BQ111" s="893">
        <v>418240</v>
      </c>
      <c r="BR111" s="878"/>
      <c r="BS111" s="878"/>
      <c r="BT111" s="878"/>
      <c r="BU111" s="878"/>
      <c r="BV111" s="878">
        <v>320820</v>
      </c>
      <c r="BW111" s="878"/>
      <c r="BX111" s="878"/>
      <c r="BY111" s="878"/>
      <c r="BZ111" s="878"/>
      <c r="CA111" s="878">
        <v>249773</v>
      </c>
      <c r="CB111" s="878"/>
      <c r="CC111" s="878"/>
      <c r="CD111" s="878"/>
      <c r="CE111" s="878"/>
      <c r="CF111" s="888">
        <v>3.2</v>
      </c>
      <c r="CG111" s="889"/>
      <c r="CH111" s="889"/>
      <c r="CI111" s="889"/>
      <c r="CJ111" s="889"/>
      <c r="CK111" s="939"/>
      <c r="CL111" s="940"/>
      <c r="CM111" s="890" t="s">
        <v>414</v>
      </c>
      <c r="CN111" s="891"/>
      <c r="CO111" s="891"/>
      <c r="CP111" s="891"/>
      <c r="CQ111" s="891"/>
      <c r="CR111" s="891"/>
      <c r="CS111" s="891"/>
      <c r="CT111" s="891"/>
      <c r="CU111" s="891"/>
      <c r="CV111" s="891"/>
      <c r="CW111" s="891"/>
      <c r="CX111" s="891"/>
      <c r="CY111" s="891"/>
      <c r="CZ111" s="891"/>
      <c r="DA111" s="891"/>
      <c r="DB111" s="891"/>
      <c r="DC111" s="891"/>
      <c r="DD111" s="891"/>
      <c r="DE111" s="891"/>
      <c r="DF111" s="892"/>
      <c r="DG111" s="893" t="s">
        <v>111</v>
      </c>
      <c r="DH111" s="878"/>
      <c r="DI111" s="878"/>
      <c r="DJ111" s="878"/>
      <c r="DK111" s="878"/>
      <c r="DL111" s="878" t="s">
        <v>111</v>
      </c>
      <c r="DM111" s="878"/>
      <c r="DN111" s="878"/>
      <c r="DO111" s="878"/>
      <c r="DP111" s="878"/>
      <c r="DQ111" s="878" t="s">
        <v>111</v>
      </c>
      <c r="DR111" s="878"/>
      <c r="DS111" s="878"/>
      <c r="DT111" s="878"/>
      <c r="DU111" s="878"/>
      <c r="DV111" s="879" t="s">
        <v>111</v>
      </c>
      <c r="DW111" s="879"/>
      <c r="DX111" s="879"/>
      <c r="DY111" s="879"/>
      <c r="DZ111" s="880"/>
    </row>
    <row r="112" spans="1:131" s="197" customFormat="1" ht="26.25" customHeight="1" x14ac:dyDescent="0.15">
      <c r="A112" s="958" t="s">
        <v>415</v>
      </c>
      <c r="B112" s="959"/>
      <c r="C112" s="923" t="s">
        <v>416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7" t="s">
        <v>111</v>
      </c>
      <c r="AB112" s="952"/>
      <c r="AC112" s="952"/>
      <c r="AD112" s="952"/>
      <c r="AE112" s="953"/>
      <c r="AF112" s="951" t="s">
        <v>111</v>
      </c>
      <c r="AG112" s="952"/>
      <c r="AH112" s="952"/>
      <c r="AI112" s="952"/>
      <c r="AJ112" s="953"/>
      <c r="AK112" s="951" t="s">
        <v>111</v>
      </c>
      <c r="AL112" s="952"/>
      <c r="AM112" s="952"/>
      <c r="AN112" s="952"/>
      <c r="AO112" s="953"/>
      <c r="AP112" s="954" t="s">
        <v>111</v>
      </c>
      <c r="AQ112" s="955"/>
      <c r="AR112" s="955"/>
      <c r="AS112" s="955"/>
      <c r="AT112" s="956"/>
      <c r="AU112" s="917"/>
      <c r="AV112" s="918"/>
      <c r="AW112" s="918"/>
      <c r="AX112" s="918"/>
      <c r="AY112" s="919"/>
      <c r="AZ112" s="922" t="s">
        <v>417</v>
      </c>
      <c r="BA112" s="923"/>
      <c r="BB112" s="923"/>
      <c r="BC112" s="923"/>
      <c r="BD112" s="923"/>
      <c r="BE112" s="923"/>
      <c r="BF112" s="923"/>
      <c r="BG112" s="923"/>
      <c r="BH112" s="923"/>
      <c r="BI112" s="923"/>
      <c r="BJ112" s="923"/>
      <c r="BK112" s="923"/>
      <c r="BL112" s="923"/>
      <c r="BM112" s="923"/>
      <c r="BN112" s="923"/>
      <c r="BO112" s="923"/>
      <c r="BP112" s="924"/>
      <c r="BQ112" s="893">
        <v>14026592</v>
      </c>
      <c r="BR112" s="878"/>
      <c r="BS112" s="878"/>
      <c r="BT112" s="878"/>
      <c r="BU112" s="878"/>
      <c r="BV112" s="878">
        <v>13880077</v>
      </c>
      <c r="BW112" s="878"/>
      <c r="BX112" s="878"/>
      <c r="BY112" s="878"/>
      <c r="BZ112" s="878"/>
      <c r="CA112" s="878">
        <v>13072426</v>
      </c>
      <c r="CB112" s="878"/>
      <c r="CC112" s="878"/>
      <c r="CD112" s="878"/>
      <c r="CE112" s="878"/>
      <c r="CF112" s="888">
        <v>166</v>
      </c>
      <c r="CG112" s="889"/>
      <c r="CH112" s="889"/>
      <c r="CI112" s="889"/>
      <c r="CJ112" s="889"/>
      <c r="CK112" s="939"/>
      <c r="CL112" s="940"/>
      <c r="CM112" s="890" t="s">
        <v>418</v>
      </c>
      <c r="CN112" s="891"/>
      <c r="CO112" s="891"/>
      <c r="CP112" s="891"/>
      <c r="CQ112" s="891"/>
      <c r="CR112" s="891"/>
      <c r="CS112" s="891"/>
      <c r="CT112" s="891"/>
      <c r="CU112" s="891"/>
      <c r="CV112" s="891"/>
      <c r="CW112" s="891"/>
      <c r="CX112" s="891"/>
      <c r="CY112" s="891"/>
      <c r="CZ112" s="891"/>
      <c r="DA112" s="891"/>
      <c r="DB112" s="891"/>
      <c r="DC112" s="891"/>
      <c r="DD112" s="891"/>
      <c r="DE112" s="891"/>
      <c r="DF112" s="892"/>
      <c r="DG112" s="893" t="s">
        <v>111</v>
      </c>
      <c r="DH112" s="878"/>
      <c r="DI112" s="878"/>
      <c r="DJ112" s="878"/>
      <c r="DK112" s="878"/>
      <c r="DL112" s="878" t="s">
        <v>111</v>
      </c>
      <c r="DM112" s="878"/>
      <c r="DN112" s="878"/>
      <c r="DO112" s="878"/>
      <c r="DP112" s="878"/>
      <c r="DQ112" s="878" t="s">
        <v>111</v>
      </c>
      <c r="DR112" s="878"/>
      <c r="DS112" s="878"/>
      <c r="DT112" s="878"/>
      <c r="DU112" s="878"/>
      <c r="DV112" s="879" t="s">
        <v>111</v>
      </c>
      <c r="DW112" s="879"/>
      <c r="DX112" s="879"/>
      <c r="DY112" s="879"/>
      <c r="DZ112" s="880"/>
    </row>
    <row r="113" spans="1:130" s="197" customFormat="1" ht="26.25" customHeight="1" x14ac:dyDescent="0.15">
      <c r="A113" s="960"/>
      <c r="B113" s="961"/>
      <c r="C113" s="923" t="s">
        <v>419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25">
        <v>671660</v>
      </c>
      <c r="AB113" s="926"/>
      <c r="AC113" s="926"/>
      <c r="AD113" s="926"/>
      <c r="AE113" s="927"/>
      <c r="AF113" s="928">
        <v>738055</v>
      </c>
      <c r="AG113" s="926"/>
      <c r="AH113" s="926"/>
      <c r="AI113" s="926"/>
      <c r="AJ113" s="927"/>
      <c r="AK113" s="928">
        <v>632050</v>
      </c>
      <c r="AL113" s="926"/>
      <c r="AM113" s="926"/>
      <c r="AN113" s="926"/>
      <c r="AO113" s="927"/>
      <c r="AP113" s="929">
        <v>8</v>
      </c>
      <c r="AQ113" s="930"/>
      <c r="AR113" s="930"/>
      <c r="AS113" s="930"/>
      <c r="AT113" s="931"/>
      <c r="AU113" s="917"/>
      <c r="AV113" s="918"/>
      <c r="AW113" s="918"/>
      <c r="AX113" s="918"/>
      <c r="AY113" s="919"/>
      <c r="AZ113" s="922" t="s">
        <v>420</v>
      </c>
      <c r="BA113" s="923"/>
      <c r="BB113" s="923"/>
      <c r="BC113" s="923"/>
      <c r="BD113" s="923"/>
      <c r="BE113" s="923"/>
      <c r="BF113" s="923"/>
      <c r="BG113" s="923"/>
      <c r="BH113" s="923"/>
      <c r="BI113" s="923"/>
      <c r="BJ113" s="923"/>
      <c r="BK113" s="923"/>
      <c r="BL113" s="923"/>
      <c r="BM113" s="923"/>
      <c r="BN113" s="923"/>
      <c r="BO113" s="923"/>
      <c r="BP113" s="924"/>
      <c r="BQ113" s="893">
        <v>605375</v>
      </c>
      <c r="BR113" s="878"/>
      <c r="BS113" s="878"/>
      <c r="BT113" s="878"/>
      <c r="BU113" s="878"/>
      <c r="BV113" s="878">
        <v>480326</v>
      </c>
      <c r="BW113" s="878"/>
      <c r="BX113" s="878"/>
      <c r="BY113" s="878"/>
      <c r="BZ113" s="878"/>
      <c r="CA113" s="878">
        <v>463253</v>
      </c>
      <c r="CB113" s="878"/>
      <c r="CC113" s="878"/>
      <c r="CD113" s="878"/>
      <c r="CE113" s="878"/>
      <c r="CF113" s="888">
        <v>5.9</v>
      </c>
      <c r="CG113" s="889"/>
      <c r="CH113" s="889"/>
      <c r="CI113" s="889"/>
      <c r="CJ113" s="889"/>
      <c r="CK113" s="939"/>
      <c r="CL113" s="940"/>
      <c r="CM113" s="890" t="s">
        <v>421</v>
      </c>
      <c r="CN113" s="891"/>
      <c r="CO113" s="891"/>
      <c r="CP113" s="891"/>
      <c r="CQ113" s="891"/>
      <c r="CR113" s="891"/>
      <c r="CS113" s="891"/>
      <c r="CT113" s="891"/>
      <c r="CU113" s="891"/>
      <c r="CV113" s="891"/>
      <c r="CW113" s="891"/>
      <c r="CX113" s="891"/>
      <c r="CY113" s="891"/>
      <c r="CZ113" s="891"/>
      <c r="DA113" s="891"/>
      <c r="DB113" s="891"/>
      <c r="DC113" s="891"/>
      <c r="DD113" s="891"/>
      <c r="DE113" s="891"/>
      <c r="DF113" s="892"/>
      <c r="DG113" s="957" t="s">
        <v>111</v>
      </c>
      <c r="DH113" s="952"/>
      <c r="DI113" s="952"/>
      <c r="DJ113" s="952"/>
      <c r="DK113" s="953"/>
      <c r="DL113" s="951" t="s">
        <v>111</v>
      </c>
      <c r="DM113" s="952"/>
      <c r="DN113" s="952"/>
      <c r="DO113" s="952"/>
      <c r="DP113" s="953"/>
      <c r="DQ113" s="951" t="s">
        <v>111</v>
      </c>
      <c r="DR113" s="952"/>
      <c r="DS113" s="952"/>
      <c r="DT113" s="952"/>
      <c r="DU113" s="953"/>
      <c r="DV113" s="954" t="s">
        <v>111</v>
      </c>
      <c r="DW113" s="955"/>
      <c r="DX113" s="955"/>
      <c r="DY113" s="955"/>
      <c r="DZ113" s="956"/>
    </row>
    <row r="114" spans="1:130" s="197" customFormat="1" ht="26.25" customHeight="1" x14ac:dyDescent="0.15">
      <c r="A114" s="960"/>
      <c r="B114" s="961"/>
      <c r="C114" s="923" t="s">
        <v>422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7">
        <v>226437</v>
      </c>
      <c r="AB114" s="952"/>
      <c r="AC114" s="952"/>
      <c r="AD114" s="952"/>
      <c r="AE114" s="953"/>
      <c r="AF114" s="951">
        <v>180067</v>
      </c>
      <c r="AG114" s="952"/>
      <c r="AH114" s="952"/>
      <c r="AI114" s="952"/>
      <c r="AJ114" s="953"/>
      <c r="AK114" s="951">
        <v>46703</v>
      </c>
      <c r="AL114" s="952"/>
      <c r="AM114" s="952"/>
      <c r="AN114" s="952"/>
      <c r="AO114" s="953"/>
      <c r="AP114" s="954">
        <v>0.6</v>
      </c>
      <c r="AQ114" s="955"/>
      <c r="AR114" s="955"/>
      <c r="AS114" s="955"/>
      <c r="AT114" s="956"/>
      <c r="AU114" s="917"/>
      <c r="AV114" s="918"/>
      <c r="AW114" s="918"/>
      <c r="AX114" s="918"/>
      <c r="AY114" s="919"/>
      <c r="AZ114" s="922" t="s">
        <v>423</v>
      </c>
      <c r="BA114" s="923"/>
      <c r="BB114" s="923"/>
      <c r="BC114" s="923"/>
      <c r="BD114" s="923"/>
      <c r="BE114" s="923"/>
      <c r="BF114" s="923"/>
      <c r="BG114" s="923"/>
      <c r="BH114" s="923"/>
      <c r="BI114" s="923"/>
      <c r="BJ114" s="923"/>
      <c r="BK114" s="923"/>
      <c r="BL114" s="923"/>
      <c r="BM114" s="923"/>
      <c r="BN114" s="923"/>
      <c r="BO114" s="923"/>
      <c r="BP114" s="924"/>
      <c r="BQ114" s="893">
        <v>3850325</v>
      </c>
      <c r="BR114" s="878"/>
      <c r="BS114" s="878"/>
      <c r="BT114" s="878"/>
      <c r="BU114" s="878"/>
      <c r="BV114" s="878">
        <v>3745786</v>
      </c>
      <c r="BW114" s="878"/>
      <c r="BX114" s="878"/>
      <c r="BY114" s="878"/>
      <c r="BZ114" s="878"/>
      <c r="CA114" s="878">
        <v>3754772</v>
      </c>
      <c r="CB114" s="878"/>
      <c r="CC114" s="878"/>
      <c r="CD114" s="878"/>
      <c r="CE114" s="878"/>
      <c r="CF114" s="888">
        <v>47.7</v>
      </c>
      <c r="CG114" s="889"/>
      <c r="CH114" s="889"/>
      <c r="CI114" s="889"/>
      <c r="CJ114" s="889"/>
      <c r="CK114" s="939"/>
      <c r="CL114" s="940"/>
      <c r="CM114" s="890" t="s">
        <v>424</v>
      </c>
      <c r="CN114" s="891"/>
      <c r="CO114" s="891"/>
      <c r="CP114" s="891"/>
      <c r="CQ114" s="891"/>
      <c r="CR114" s="891"/>
      <c r="CS114" s="891"/>
      <c r="CT114" s="891"/>
      <c r="CU114" s="891"/>
      <c r="CV114" s="891"/>
      <c r="CW114" s="891"/>
      <c r="CX114" s="891"/>
      <c r="CY114" s="891"/>
      <c r="CZ114" s="891"/>
      <c r="DA114" s="891"/>
      <c r="DB114" s="891"/>
      <c r="DC114" s="891"/>
      <c r="DD114" s="891"/>
      <c r="DE114" s="891"/>
      <c r="DF114" s="892"/>
      <c r="DG114" s="957" t="s">
        <v>111</v>
      </c>
      <c r="DH114" s="952"/>
      <c r="DI114" s="952"/>
      <c r="DJ114" s="952"/>
      <c r="DK114" s="953"/>
      <c r="DL114" s="951" t="s">
        <v>111</v>
      </c>
      <c r="DM114" s="952"/>
      <c r="DN114" s="952"/>
      <c r="DO114" s="952"/>
      <c r="DP114" s="953"/>
      <c r="DQ114" s="951" t="s">
        <v>111</v>
      </c>
      <c r="DR114" s="952"/>
      <c r="DS114" s="952"/>
      <c r="DT114" s="952"/>
      <c r="DU114" s="953"/>
      <c r="DV114" s="954" t="s">
        <v>111</v>
      </c>
      <c r="DW114" s="955"/>
      <c r="DX114" s="955"/>
      <c r="DY114" s="955"/>
      <c r="DZ114" s="956"/>
    </row>
    <row r="115" spans="1:130" s="197" customFormat="1" ht="26.25" customHeight="1" x14ac:dyDescent="0.15">
      <c r="A115" s="960"/>
      <c r="B115" s="961"/>
      <c r="C115" s="923" t="s">
        <v>425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25">
        <v>111429</v>
      </c>
      <c r="AB115" s="926"/>
      <c r="AC115" s="926"/>
      <c r="AD115" s="926"/>
      <c r="AE115" s="927"/>
      <c r="AF115" s="928">
        <v>98445</v>
      </c>
      <c r="AG115" s="926"/>
      <c r="AH115" s="926"/>
      <c r="AI115" s="926"/>
      <c r="AJ115" s="927"/>
      <c r="AK115" s="928">
        <v>69034</v>
      </c>
      <c r="AL115" s="926"/>
      <c r="AM115" s="926"/>
      <c r="AN115" s="926"/>
      <c r="AO115" s="927"/>
      <c r="AP115" s="929">
        <v>0.9</v>
      </c>
      <c r="AQ115" s="930"/>
      <c r="AR115" s="930"/>
      <c r="AS115" s="930"/>
      <c r="AT115" s="931"/>
      <c r="AU115" s="917"/>
      <c r="AV115" s="918"/>
      <c r="AW115" s="918"/>
      <c r="AX115" s="918"/>
      <c r="AY115" s="919"/>
      <c r="AZ115" s="922" t="s">
        <v>426</v>
      </c>
      <c r="BA115" s="923"/>
      <c r="BB115" s="923"/>
      <c r="BC115" s="923"/>
      <c r="BD115" s="923"/>
      <c r="BE115" s="923"/>
      <c r="BF115" s="923"/>
      <c r="BG115" s="923"/>
      <c r="BH115" s="923"/>
      <c r="BI115" s="923"/>
      <c r="BJ115" s="923"/>
      <c r="BK115" s="923"/>
      <c r="BL115" s="923"/>
      <c r="BM115" s="923"/>
      <c r="BN115" s="923"/>
      <c r="BO115" s="923"/>
      <c r="BP115" s="924"/>
      <c r="BQ115" s="893">
        <v>82059</v>
      </c>
      <c r="BR115" s="878"/>
      <c r="BS115" s="878"/>
      <c r="BT115" s="878"/>
      <c r="BU115" s="878"/>
      <c r="BV115" s="878">
        <v>137033</v>
      </c>
      <c r="BW115" s="878"/>
      <c r="BX115" s="878"/>
      <c r="BY115" s="878"/>
      <c r="BZ115" s="878"/>
      <c r="CA115" s="878">
        <v>284503</v>
      </c>
      <c r="CB115" s="878"/>
      <c r="CC115" s="878"/>
      <c r="CD115" s="878"/>
      <c r="CE115" s="878"/>
      <c r="CF115" s="888">
        <v>3.6</v>
      </c>
      <c r="CG115" s="889"/>
      <c r="CH115" s="889"/>
      <c r="CI115" s="889"/>
      <c r="CJ115" s="889"/>
      <c r="CK115" s="939"/>
      <c r="CL115" s="940"/>
      <c r="CM115" s="922" t="s">
        <v>427</v>
      </c>
      <c r="CN115" s="970"/>
      <c r="CO115" s="970"/>
      <c r="CP115" s="970"/>
      <c r="CQ115" s="970"/>
      <c r="CR115" s="970"/>
      <c r="CS115" s="970"/>
      <c r="CT115" s="970"/>
      <c r="CU115" s="970"/>
      <c r="CV115" s="970"/>
      <c r="CW115" s="970"/>
      <c r="CX115" s="970"/>
      <c r="CY115" s="970"/>
      <c r="CZ115" s="970"/>
      <c r="DA115" s="970"/>
      <c r="DB115" s="970"/>
      <c r="DC115" s="970"/>
      <c r="DD115" s="970"/>
      <c r="DE115" s="970"/>
      <c r="DF115" s="924"/>
      <c r="DG115" s="957">
        <v>129281</v>
      </c>
      <c r="DH115" s="952"/>
      <c r="DI115" s="952"/>
      <c r="DJ115" s="952"/>
      <c r="DK115" s="953"/>
      <c r="DL115" s="951">
        <v>64379</v>
      </c>
      <c r="DM115" s="952"/>
      <c r="DN115" s="952"/>
      <c r="DO115" s="952"/>
      <c r="DP115" s="953"/>
      <c r="DQ115" s="951">
        <v>21343</v>
      </c>
      <c r="DR115" s="952"/>
      <c r="DS115" s="952"/>
      <c r="DT115" s="952"/>
      <c r="DU115" s="953"/>
      <c r="DV115" s="954">
        <v>0.3</v>
      </c>
      <c r="DW115" s="955"/>
      <c r="DX115" s="955"/>
      <c r="DY115" s="955"/>
      <c r="DZ115" s="956"/>
    </row>
    <row r="116" spans="1:130" s="197" customFormat="1" ht="26.25" customHeight="1" x14ac:dyDescent="0.15">
      <c r="A116" s="962"/>
      <c r="B116" s="963"/>
      <c r="C116" s="973" t="s">
        <v>428</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57" t="s">
        <v>111</v>
      </c>
      <c r="AB116" s="952"/>
      <c r="AC116" s="952"/>
      <c r="AD116" s="952"/>
      <c r="AE116" s="953"/>
      <c r="AF116" s="951" t="s">
        <v>111</v>
      </c>
      <c r="AG116" s="952"/>
      <c r="AH116" s="952"/>
      <c r="AI116" s="952"/>
      <c r="AJ116" s="953"/>
      <c r="AK116" s="951">
        <v>78</v>
      </c>
      <c r="AL116" s="952"/>
      <c r="AM116" s="952"/>
      <c r="AN116" s="952"/>
      <c r="AO116" s="953"/>
      <c r="AP116" s="954">
        <v>0</v>
      </c>
      <c r="AQ116" s="955"/>
      <c r="AR116" s="955"/>
      <c r="AS116" s="955"/>
      <c r="AT116" s="956"/>
      <c r="AU116" s="917"/>
      <c r="AV116" s="918"/>
      <c r="AW116" s="918"/>
      <c r="AX116" s="918"/>
      <c r="AY116" s="919"/>
      <c r="AZ116" s="922" t="s">
        <v>429</v>
      </c>
      <c r="BA116" s="923"/>
      <c r="BB116" s="923"/>
      <c r="BC116" s="923"/>
      <c r="BD116" s="923"/>
      <c r="BE116" s="923"/>
      <c r="BF116" s="923"/>
      <c r="BG116" s="923"/>
      <c r="BH116" s="923"/>
      <c r="BI116" s="923"/>
      <c r="BJ116" s="923"/>
      <c r="BK116" s="923"/>
      <c r="BL116" s="923"/>
      <c r="BM116" s="923"/>
      <c r="BN116" s="923"/>
      <c r="BO116" s="923"/>
      <c r="BP116" s="924"/>
      <c r="BQ116" s="893" t="s">
        <v>111</v>
      </c>
      <c r="BR116" s="878"/>
      <c r="BS116" s="878"/>
      <c r="BT116" s="878"/>
      <c r="BU116" s="878"/>
      <c r="BV116" s="878" t="s">
        <v>111</v>
      </c>
      <c r="BW116" s="878"/>
      <c r="BX116" s="878"/>
      <c r="BY116" s="878"/>
      <c r="BZ116" s="878"/>
      <c r="CA116" s="878" t="s">
        <v>111</v>
      </c>
      <c r="CB116" s="878"/>
      <c r="CC116" s="878"/>
      <c r="CD116" s="878"/>
      <c r="CE116" s="878"/>
      <c r="CF116" s="888" t="s">
        <v>111</v>
      </c>
      <c r="CG116" s="889"/>
      <c r="CH116" s="889"/>
      <c r="CI116" s="889"/>
      <c r="CJ116" s="889"/>
      <c r="CK116" s="939"/>
      <c r="CL116" s="940"/>
      <c r="CM116" s="890" t="s">
        <v>430</v>
      </c>
      <c r="CN116" s="891"/>
      <c r="CO116" s="891"/>
      <c r="CP116" s="891"/>
      <c r="CQ116" s="891"/>
      <c r="CR116" s="891"/>
      <c r="CS116" s="891"/>
      <c r="CT116" s="891"/>
      <c r="CU116" s="891"/>
      <c r="CV116" s="891"/>
      <c r="CW116" s="891"/>
      <c r="CX116" s="891"/>
      <c r="CY116" s="891"/>
      <c r="CZ116" s="891"/>
      <c r="DA116" s="891"/>
      <c r="DB116" s="891"/>
      <c r="DC116" s="891"/>
      <c r="DD116" s="891"/>
      <c r="DE116" s="891"/>
      <c r="DF116" s="892"/>
      <c r="DG116" s="957">
        <v>161172</v>
      </c>
      <c r="DH116" s="952"/>
      <c r="DI116" s="952"/>
      <c r="DJ116" s="952"/>
      <c r="DK116" s="953"/>
      <c r="DL116" s="951">
        <v>143930</v>
      </c>
      <c r="DM116" s="952"/>
      <c r="DN116" s="952"/>
      <c r="DO116" s="952"/>
      <c r="DP116" s="953"/>
      <c r="DQ116" s="951">
        <v>127406</v>
      </c>
      <c r="DR116" s="952"/>
      <c r="DS116" s="952"/>
      <c r="DT116" s="952"/>
      <c r="DU116" s="953"/>
      <c r="DV116" s="954">
        <v>1.6</v>
      </c>
      <c r="DW116" s="955"/>
      <c r="DX116" s="955"/>
      <c r="DY116" s="955"/>
      <c r="DZ116" s="956"/>
    </row>
    <row r="117" spans="1:130" s="197" customFormat="1" ht="26.25" customHeight="1" x14ac:dyDescent="0.15">
      <c r="A117" s="903" t="s">
        <v>168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1" t="s">
        <v>431</v>
      </c>
      <c r="Z117" s="886"/>
      <c r="AA117" s="972">
        <v>2958729</v>
      </c>
      <c r="AB117" s="965"/>
      <c r="AC117" s="965"/>
      <c r="AD117" s="965"/>
      <c r="AE117" s="966"/>
      <c r="AF117" s="964">
        <v>2975276</v>
      </c>
      <c r="AG117" s="965"/>
      <c r="AH117" s="965"/>
      <c r="AI117" s="965"/>
      <c r="AJ117" s="966"/>
      <c r="AK117" s="964">
        <v>2833697</v>
      </c>
      <c r="AL117" s="965"/>
      <c r="AM117" s="965"/>
      <c r="AN117" s="965"/>
      <c r="AO117" s="966"/>
      <c r="AP117" s="967"/>
      <c r="AQ117" s="968"/>
      <c r="AR117" s="968"/>
      <c r="AS117" s="968"/>
      <c r="AT117" s="969"/>
      <c r="AU117" s="917"/>
      <c r="AV117" s="918"/>
      <c r="AW117" s="918"/>
      <c r="AX117" s="918"/>
      <c r="AY117" s="919"/>
      <c r="AZ117" s="975" t="s">
        <v>432</v>
      </c>
      <c r="BA117" s="973"/>
      <c r="BB117" s="973"/>
      <c r="BC117" s="973"/>
      <c r="BD117" s="973"/>
      <c r="BE117" s="973"/>
      <c r="BF117" s="973"/>
      <c r="BG117" s="973"/>
      <c r="BH117" s="973"/>
      <c r="BI117" s="973"/>
      <c r="BJ117" s="973"/>
      <c r="BK117" s="973"/>
      <c r="BL117" s="973"/>
      <c r="BM117" s="973"/>
      <c r="BN117" s="973"/>
      <c r="BO117" s="973"/>
      <c r="BP117" s="974"/>
      <c r="BQ117" s="976" t="s">
        <v>111</v>
      </c>
      <c r="BR117" s="977"/>
      <c r="BS117" s="977"/>
      <c r="BT117" s="977"/>
      <c r="BU117" s="977"/>
      <c r="BV117" s="977" t="s">
        <v>111</v>
      </c>
      <c r="BW117" s="977"/>
      <c r="BX117" s="977"/>
      <c r="BY117" s="977"/>
      <c r="BZ117" s="977"/>
      <c r="CA117" s="977" t="s">
        <v>111</v>
      </c>
      <c r="CB117" s="977"/>
      <c r="CC117" s="977"/>
      <c r="CD117" s="977"/>
      <c r="CE117" s="977"/>
      <c r="CF117" s="888" t="s">
        <v>111</v>
      </c>
      <c r="CG117" s="889"/>
      <c r="CH117" s="889"/>
      <c r="CI117" s="889"/>
      <c r="CJ117" s="889"/>
      <c r="CK117" s="939"/>
      <c r="CL117" s="940"/>
      <c r="CM117" s="890" t="s">
        <v>433</v>
      </c>
      <c r="CN117" s="891"/>
      <c r="CO117" s="891"/>
      <c r="CP117" s="891"/>
      <c r="CQ117" s="891"/>
      <c r="CR117" s="891"/>
      <c r="CS117" s="891"/>
      <c r="CT117" s="891"/>
      <c r="CU117" s="891"/>
      <c r="CV117" s="891"/>
      <c r="CW117" s="891"/>
      <c r="CX117" s="891"/>
      <c r="CY117" s="891"/>
      <c r="CZ117" s="891"/>
      <c r="DA117" s="891"/>
      <c r="DB117" s="891"/>
      <c r="DC117" s="891"/>
      <c r="DD117" s="891"/>
      <c r="DE117" s="891"/>
      <c r="DF117" s="892"/>
      <c r="DG117" s="957" t="s">
        <v>111</v>
      </c>
      <c r="DH117" s="952"/>
      <c r="DI117" s="952"/>
      <c r="DJ117" s="952"/>
      <c r="DK117" s="953"/>
      <c r="DL117" s="951" t="s">
        <v>111</v>
      </c>
      <c r="DM117" s="952"/>
      <c r="DN117" s="952"/>
      <c r="DO117" s="952"/>
      <c r="DP117" s="953"/>
      <c r="DQ117" s="951" t="s">
        <v>111</v>
      </c>
      <c r="DR117" s="952"/>
      <c r="DS117" s="952"/>
      <c r="DT117" s="952"/>
      <c r="DU117" s="953"/>
      <c r="DV117" s="954" t="s">
        <v>111</v>
      </c>
      <c r="DW117" s="955"/>
      <c r="DX117" s="955"/>
      <c r="DY117" s="955"/>
      <c r="DZ117" s="956"/>
    </row>
    <row r="118" spans="1:130" s="197" customFormat="1" ht="26.25" customHeight="1" x14ac:dyDescent="0.15">
      <c r="A118" s="903"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284</v>
      </c>
      <c r="AG118" s="885"/>
      <c r="AH118" s="885"/>
      <c r="AI118" s="885"/>
      <c r="AJ118" s="886"/>
      <c r="AK118" s="884" t="s">
        <v>283</v>
      </c>
      <c r="AL118" s="885"/>
      <c r="AM118" s="885"/>
      <c r="AN118" s="885"/>
      <c r="AO118" s="886"/>
      <c r="AP118" s="978" t="s">
        <v>406</v>
      </c>
      <c r="AQ118" s="979"/>
      <c r="AR118" s="979"/>
      <c r="AS118" s="979"/>
      <c r="AT118" s="980"/>
      <c r="AU118" s="920"/>
      <c r="AV118" s="921"/>
      <c r="AW118" s="921"/>
      <c r="AX118" s="921"/>
      <c r="AY118" s="921"/>
      <c r="AZ118" s="228" t="s">
        <v>168</v>
      </c>
      <c r="BA118" s="228"/>
      <c r="BB118" s="228"/>
      <c r="BC118" s="228"/>
      <c r="BD118" s="228"/>
      <c r="BE118" s="228"/>
      <c r="BF118" s="228"/>
      <c r="BG118" s="228"/>
      <c r="BH118" s="228"/>
      <c r="BI118" s="228"/>
      <c r="BJ118" s="228"/>
      <c r="BK118" s="228"/>
      <c r="BL118" s="228"/>
      <c r="BM118" s="228"/>
      <c r="BN118" s="228"/>
      <c r="BO118" s="971" t="s">
        <v>434</v>
      </c>
      <c r="BP118" s="981"/>
      <c r="BQ118" s="976">
        <v>37840077</v>
      </c>
      <c r="BR118" s="977"/>
      <c r="BS118" s="977"/>
      <c r="BT118" s="977"/>
      <c r="BU118" s="977"/>
      <c r="BV118" s="977">
        <v>37215278</v>
      </c>
      <c r="BW118" s="977"/>
      <c r="BX118" s="977"/>
      <c r="BY118" s="977"/>
      <c r="BZ118" s="977"/>
      <c r="CA118" s="977">
        <v>36709723</v>
      </c>
      <c r="CB118" s="977"/>
      <c r="CC118" s="977"/>
      <c r="CD118" s="977"/>
      <c r="CE118" s="977"/>
      <c r="CF118" s="982"/>
      <c r="CG118" s="983"/>
      <c r="CH118" s="983"/>
      <c r="CI118" s="983"/>
      <c r="CJ118" s="984"/>
      <c r="CK118" s="939"/>
      <c r="CL118" s="940"/>
      <c r="CM118" s="890" t="s">
        <v>435</v>
      </c>
      <c r="CN118" s="891"/>
      <c r="CO118" s="891"/>
      <c r="CP118" s="891"/>
      <c r="CQ118" s="891"/>
      <c r="CR118" s="891"/>
      <c r="CS118" s="891"/>
      <c r="CT118" s="891"/>
      <c r="CU118" s="891"/>
      <c r="CV118" s="891"/>
      <c r="CW118" s="891"/>
      <c r="CX118" s="891"/>
      <c r="CY118" s="891"/>
      <c r="CZ118" s="891"/>
      <c r="DA118" s="891"/>
      <c r="DB118" s="891"/>
      <c r="DC118" s="891"/>
      <c r="DD118" s="891"/>
      <c r="DE118" s="891"/>
      <c r="DF118" s="892"/>
      <c r="DG118" s="957" t="s">
        <v>111</v>
      </c>
      <c r="DH118" s="952"/>
      <c r="DI118" s="952"/>
      <c r="DJ118" s="952"/>
      <c r="DK118" s="953"/>
      <c r="DL118" s="951" t="s">
        <v>111</v>
      </c>
      <c r="DM118" s="952"/>
      <c r="DN118" s="952"/>
      <c r="DO118" s="952"/>
      <c r="DP118" s="953"/>
      <c r="DQ118" s="951" t="s">
        <v>111</v>
      </c>
      <c r="DR118" s="952"/>
      <c r="DS118" s="952"/>
      <c r="DT118" s="952"/>
      <c r="DU118" s="953"/>
      <c r="DV118" s="954" t="s">
        <v>111</v>
      </c>
      <c r="DW118" s="955"/>
      <c r="DX118" s="955"/>
      <c r="DY118" s="955"/>
      <c r="DZ118" s="956"/>
    </row>
    <row r="119" spans="1:130" s="197" customFormat="1" ht="26.25" customHeight="1" x14ac:dyDescent="0.15">
      <c r="A119" s="988" t="s">
        <v>410</v>
      </c>
      <c r="B119" s="938"/>
      <c r="C119" s="943" t="s">
        <v>411</v>
      </c>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5"/>
      <c r="AA119" s="907" t="s">
        <v>111</v>
      </c>
      <c r="AB119" s="908"/>
      <c r="AC119" s="908"/>
      <c r="AD119" s="908"/>
      <c r="AE119" s="909"/>
      <c r="AF119" s="910" t="s">
        <v>111</v>
      </c>
      <c r="AG119" s="908"/>
      <c r="AH119" s="908"/>
      <c r="AI119" s="908"/>
      <c r="AJ119" s="909"/>
      <c r="AK119" s="910" t="s">
        <v>111</v>
      </c>
      <c r="AL119" s="908"/>
      <c r="AM119" s="908"/>
      <c r="AN119" s="908"/>
      <c r="AO119" s="909"/>
      <c r="AP119" s="911" t="s">
        <v>111</v>
      </c>
      <c r="AQ119" s="912"/>
      <c r="AR119" s="912"/>
      <c r="AS119" s="912"/>
      <c r="AT119" s="913"/>
      <c r="AU119" s="1014" t="s">
        <v>436</v>
      </c>
      <c r="AV119" s="1015"/>
      <c r="AW119" s="1015"/>
      <c r="AX119" s="1015"/>
      <c r="AY119" s="1016"/>
      <c r="AZ119" s="932" t="s">
        <v>437</v>
      </c>
      <c r="BA119" s="905"/>
      <c r="BB119" s="905"/>
      <c r="BC119" s="905"/>
      <c r="BD119" s="905"/>
      <c r="BE119" s="905"/>
      <c r="BF119" s="905"/>
      <c r="BG119" s="905"/>
      <c r="BH119" s="905"/>
      <c r="BI119" s="905"/>
      <c r="BJ119" s="905"/>
      <c r="BK119" s="905"/>
      <c r="BL119" s="905"/>
      <c r="BM119" s="905"/>
      <c r="BN119" s="905"/>
      <c r="BO119" s="905"/>
      <c r="BP119" s="906"/>
      <c r="BQ119" s="933">
        <v>1852439</v>
      </c>
      <c r="BR119" s="934"/>
      <c r="BS119" s="934"/>
      <c r="BT119" s="934"/>
      <c r="BU119" s="934"/>
      <c r="BV119" s="934">
        <v>1729179</v>
      </c>
      <c r="BW119" s="934"/>
      <c r="BX119" s="934"/>
      <c r="BY119" s="934"/>
      <c r="BZ119" s="934"/>
      <c r="CA119" s="934">
        <v>1740118</v>
      </c>
      <c r="CB119" s="934"/>
      <c r="CC119" s="934"/>
      <c r="CD119" s="934"/>
      <c r="CE119" s="934"/>
      <c r="CF119" s="935">
        <v>22.1</v>
      </c>
      <c r="CG119" s="936"/>
      <c r="CH119" s="936"/>
      <c r="CI119" s="936"/>
      <c r="CJ119" s="936"/>
      <c r="CK119" s="941"/>
      <c r="CL119" s="942"/>
      <c r="CM119" s="985" t="s">
        <v>438</v>
      </c>
      <c r="CN119" s="986"/>
      <c r="CO119" s="986"/>
      <c r="CP119" s="986"/>
      <c r="CQ119" s="986"/>
      <c r="CR119" s="986"/>
      <c r="CS119" s="986"/>
      <c r="CT119" s="986"/>
      <c r="CU119" s="986"/>
      <c r="CV119" s="986"/>
      <c r="CW119" s="986"/>
      <c r="CX119" s="986"/>
      <c r="CY119" s="986"/>
      <c r="CZ119" s="986"/>
      <c r="DA119" s="986"/>
      <c r="DB119" s="986"/>
      <c r="DC119" s="986"/>
      <c r="DD119" s="986"/>
      <c r="DE119" s="986"/>
      <c r="DF119" s="987"/>
      <c r="DG119" s="991">
        <v>127787</v>
      </c>
      <c r="DH119" s="992"/>
      <c r="DI119" s="992"/>
      <c r="DJ119" s="992"/>
      <c r="DK119" s="993"/>
      <c r="DL119" s="994">
        <v>112511</v>
      </c>
      <c r="DM119" s="992"/>
      <c r="DN119" s="992"/>
      <c r="DO119" s="992"/>
      <c r="DP119" s="993"/>
      <c r="DQ119" s="994">
        <v>101024</v>
      </c>
      <c r="DR119" s="992"/>
      <c r="DS119" s="992"/>
      <c r="DT119" s="992"/>
      <c r="DU119" s="993"/>
      <c r="DV119" s="995">
        <v>1.3</v>
      </c>
      <c r="DW119" s="996"/>
      <c r="DX119" s="996"/>
      <c r="DY119" s="996"/>
      <c r="DZ119" s="997"/>
    </row>
    <row r="120" spans="1:130" s="197" customFormat="1" ht="26.25" customHeight="1" x14ac:dyDescent="0.15">
      <c r="A120" s="989"/>
      <c r="B120" s="940"/>
      <c r="C120" s="890" t="s">
        <v>414</v>
      </c>
      <c r="D120" s="891"/>
      <c r="E120" s="891"/>
      <c r="F120" s="891"/>
      <c r="G120" s="891"/>
      <c r="H120" s="891"/>
      <c r="I120" s="891"/>
      <c r="J120" s="891"/>
      <c r="K120" s="891"/>
      <c r="L120" s="891"/>
      <c r="M120" s="891"/>
      <c r="N120" s="891"/>
      <c r="O120" s="891"/>
      <c r="P120" s="891"/>
      <c r="Q120" s="891"/>
      <c r="R120" s="891"/>
      <c r="S120" s="891"/>
      <c r="T120" s="891"/>
      <c r="U120" s="891"/>
      <c r="V120" s="891"/>
      <c r="W120" s="891"/>
      <c r="X120" s="891"/>
      <c r="Y120" s="891"/>
      <c r="Z120" s="892"/>
      <c r="AA120" s="957" t="s">
        <v>111</v>
      </c>
      <c r="AB120" s="952"/>
      <c r="AC120" s="952"/>
      <c r="AD120" s="952"/>
      <c r="AE120" s="953"/>
      <c r="AF120" s="951" t="s">
        <v>111</v>
      </c>
      <c r="AG120" s="952"/>
      <c r="AH120" s="952"/>
      <c r="AI120" s="952"/>
      <c r="AJ120" s="953"/>
      <c r="AK120" s="951" t="s">
        <v>111</v>
      </c>
      <c r="AL120" s="952"/>
      <c r="AM120" s="952"/>
      <c r="AN120" s="952"/>
      <c r="AO120" s="953"/>
      <c r="AP120" s="954" t="s">
        <v>111</v>
      </c>
      <c r="AQ120" s="955"/>
      <c r="AR120" s="955"/>
      <c r="AS120" s="955"/>
      <c r="AT120" s="956"/>
      <c r="AU120" s="1017"/>
      <c r="AV120" s="1018"/>
      <c r="AW120" s="1018"/>
      <c r="AX120" s="1018"/>
      <c r="AY120" s="1019"/>
      <c r="AZ120" s="922" t="s">
        <v>439</v>
      </c>
      <c r="BA120" s="923"/>
      <c r="BB120" s="923"/>
      <c r="BC120" s="923"/>
      <c r="BD120" s="923"/>
      <c r="BE120" s="923"/>
      <c r="BF120" s="923"/>
      <c r="BG120" s="923"/>
      <c r="BH120" s="923"/>
      <c r="BI120" s="923"/>
      <c r="BJ120" s="923"/>
      <c r="BK120" s="923"/>
      <c r="BL120" s="923"/>
      <c r="BM120" s="923"/>
      <c r="BN120" s="923"/>
      <c r="BO120" s="923"/>
      <c r="BP120" s="924"/>
      <c r="BQ120" s="893">
        <v>1140935</v>
      </c>
      <c r="BR120" s="878"/>
      <c r="BS120" s="878"/>
      <c r="BT120" s="878"/>
      <c r="BU120" s="878"/>
      <c r="BV120" s="878">
        <v>982976</v>
      </c>
      <c r="BW120" s="878"/>
      <c r="BX120" s="878"/>
      <c r="BY120" s="878"/>
      <c r="BZ120" s="878"/>
      <c r="CA120" s="878">
        <v>872449</v>
      </c>
      <c r="CB120" s="878"/>
      <c r="CC120" s="878"/>
      <c r="CD120" s="878"/>
      <c r="CE120" s="878"/>
      <c r="CF120" s="888">
        <v>11.1</v>
      </c>
      <c r="CG120" s="889"/>
      <c r="CH120" s="889"/>
      <c r="CI120" s="889"/>
      <c r="CJ120" s="889"/>
      <c r="CK120" s="998" t="s">
        <v>440</v>
      </c>
      <c r="CL120" s="999"/>
      <c r="CM120" s="999"/>
      <c r="CN120" s="999"/>
      <c r="CO120" s="1000"/>
      <c r="CP120" s="1006" t="s">
        <v>382</v>
      </c>
      <c r="CQ120" s="1007"/>
      <c r="CR120" s="1007"/>
      <c r="CS120" s="1007"/>
      <c r="CT120" s="1007"/>
      <c r="CU120" s="1007"/>
      <c r="CV120" s="1007"/>
      <c r="CW120" s="1007"/>
      <c r="CX120" s="1007"/>
      <c r="CY120" s="1007"/>
      <c r="CZ120" s="1007"/>
      <c r="DA120" s="1007"/>
      <c r="DB120" s="1007"/>
      <c r="DC120" s="1007"/>
      <c r="DD120" s="1007"/>
      <c r="DE120" s="1007"/>
      <c r="DF120" s="1008"/>
      <c r="DG120" s="933">
        <v>8991235</v>
      </c>
      <c r="DH120" s="934"/>
      <c r="DI120" s="934"/>
      <c r="DJ120" s="934"/>
      <c r="DK120" s="934"/>
      <c r="DL120" s="934">
        <v>8424541</v>
      </c>
      <c r="DM120" s="934"/>
      <c r="DN120" s="934"/>
      <c r="DO120" s="934"/>
      <c r="DP120" s="934"/>
      <c r="DQ120" s="934">
        <v>7867889</v>
      </c>
      <c r="DR120" s="934"/>
      <c r="DS120" s="934"/>
      <c r="DT120" s="934"/>
      <c r="DU120" s="934"/>
      <c r="DV120" s="946">
        <v>99.9</v>
      </c>
      <c r="DW120" s="946"/>
      <c r="DX120" s="946"/>
      <c r="DY120" s="946"/>
      <c r="DZ120" s="947"/>
    </row>
    <row r="121" spans="1:130" s="197" customFormat="1" ht="26.25" customHeight="1" x14ac:dyDescent="0.15">
      <c r="A121" s="989"/>
      <c r="B121" s="940"/>
      <c r="C121" s="1011" t="s">
        <v>441</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7" t="s">
        <v>111</v>
      </c>
      <c r="AB121" s="952"/>
      <c r="AC121" s="952"/>
      <c r="AD121" s="952"/>
      <c r="AE121" s="953"/>
      <c r="AF121" s="951" t="s">
        <v>111</v>
      </c>
      <c r="AG121" s="952"/>
      <c r="AH121" s="952"/>
      <c r="AI121" s="952"/>
      <c r="AJ121" s="953"/>
      <c r="AK121" s="951" t="s">
        <v>111</v>
      </c>
      <c r="AL121" s="952"/>
      <c r="AM121" s="952"/>
      <c r="AN121" s="952"/>
      <c r="AO121" s="953"/>
      <c r="AP121" s="954" t="s">
        <v>111</v>
      </c>
      <c r="AQ121" s="955"/>
      <c r="AR121" s="955"/>
      <c r="AS121" s="955"/>
      <c r="AT121" s="956"/>
      <c r="AU121" s="1017"/>
      <c r="AV121" s="1018"/>
      <c r="AW121" s="1018"/>
      <c r="AX121" s="1018"/>
      <c r="AY121" s="1019"/>
      <c r="AZ121" s="975" t="s">
        <v>442</v>
      </c>
      <c r="BA121" s="973"/>
      <c r="BB121" s="973"/>
      <c r="BC121" s="973"/>
      <c r="BD121" s="973"/>
      <c r="BE121" s="973"/>
      <c r="BF121" s="973"/>
      <c r="BG121" s="973"/>
      <c r="BH121" s="973"/>
      <c r="BI121" s="973"/>
      <c r="BJ121" s="973"/>
      <c r="BK121" s="973"/>
      <c r="BL121" s="973"/>
      <c r="BM121" s="973"/>
      <c r="BN121" s="973"/>
      <c r="BO121" s="973"/>
      <c r="BP121" s="974"/>
      <c r="BQ121" s="976">
        <v>21441537</v>
      </c>
      <c r="BR121" s="977"/>
      <c r="BS121" s="977"/>
      <c r="BT121" s="977"/>
      <c r="BU121" s="977"/>
      <c r="BV121" s="977">
        <v>21357535</v>
      </c>
      <c r="BW121" s="977"/>
      <c r="BX121" s="977"/>
      <c r="BY121" s="977"/>
      <c r="BZ121" s="977"/>
      <c r="CA121" s="977">
        <v>21532803</v>
      </c>
      <c r="CB121" s="977"/>
      <c r="CC121" s="977"/>
      <c r="CD121" s="977"/>
      <c r="CE121" s="977"/>
      <c r="CF121" s="1009">
        <v>273.39999999999998</v>
      </c>
      <c r="CG121" s="1010"/>
      <c r="CH121" s="1010"/>
      <c r="CI121" s="1010"/>
      <c r="CJ121" s="1010"/>
      <c r="CK121" s="1001"/>
      <c r="CL121" s="1002"/>
      <c r="CM121" s="1002"/>
      <c r="CN121" s="1002"/>
      <c r="CO121" s="1003"/>
      <c r="CP121" s="1023" t="s">
        <v>386</v>
      </c>
      <c r="CQ121" s="1024"/>
      <c r="CR121" s="1024"/>
      <c r="CS121" s="1024"/>
      <c r="CT121" s="1024"/>
      <c r="CU121" s="1024"/>
      <c r="CV121" s="1024"/>
      <c r="CW121" s="1024"/>
      <c r="CX121" s="1024"/>
      <c r="CY121" s="1024"/>
      <c r="CZ121" s="1024"/>
      <c r="DA121" s="1024"/>
      <c r="DB121" s="1024"/>
      <c r="DC121" s="1024"/>
      <c r="DD121" s="1024"/>
      <c r="DE121" s="1024"/>
      <c r="DF121" s="1025"/>
      <c r="DG121" s="893">
        <v>4833139</v>
      </c>
      <c r="DH121" s="878"/>
      <c r="DI121" s="878"/>
      <c r="DJ121" s="878"/>
      <c r="DK121" s="878"/>
      <c r="DL121" s="878">
        <v>5344090</v>
      </c>
      <c r="DM121" s="878"/>
      <c r="DN121" s="878"/>
      <c r="DO121" s="878"/>
      <c r="DP121" s="878"/>
      <c r="DQ121" s="878">
        <v>5082847</v>
      </c>
      <c r="DR121" s="878"/>
      <c r="DS121" s="878"/>
      <c r="DT121" s="878"/>
      <c r="DU121" s="878"/>
      <c r="DV121" s="879">
        <v>64.5</v>
      </c>
      <c r="DW121" s="879"/>
      <c r="DX121" s="879"/>
      <c r="DY121" s="879"/>
      <c r="DZ121" s="880"/>
    </row>
    <row r="122" spans="1:130" s="197" customFormat="1" ht="26.25" customHeight="1" x14ac:dyDescent="0.15">
      <c r="A122" s="989"/>
      <c r="B122" s="940"/>
      <c r="C122" s="890" t="s">
        <v>424</v>
      </c>
      <c r="D122" s="891"/>
      <c r="E122" s="891"/>
      <c r="F122" s="891"/>
      <c r="G122" s="891"/>
      <c r="H122" s="891"/>
      <c r="I122" s="891"/>
      <c r="J122" s="891"/>
      <c r="K122" s="891"/>
      <c r="L122" s="891"/>
      <c r="M122" s="891"/>
      <c r="N122" s="891"/>
      <c r="O122" s="891"/>
      <c r="P122" s="891"/>
      <c r="Q122" s="891"/>
      <c r="R122" s="891"/>
      <c r="S122" s="891"/>
      <c r="T122" s="891"/>
      <c r="U122" s="891"/>
      <c r="V122" s="891"/>
      <c r="W122" s="891"/>
      <c r="X122" s="891"/>
      <c r="Y122" s="891"/>
      <c r="Z122" s="892"/>
      <c r="AA122" s="957" t="s">
        <v>111</v>
      </c>
      <c r="AB122" s="952"/>
      <c r="AC122" s="952"/>
      <c r="AD122" s="952"/>
      <c r="AE122" s="953"/>
      <c r="AF122" s="951" t="s">
        <v>111</v>
      </c>
      <c r="AG122" s="952"/>
      <c r="AH122" s="952"/>
      <c r="AI122" s="952"/>
      <c r="AJ122" s="953"/>
      <c r="AK122" s="951" t="s">
        <v>111</v>
      </c>
      <c r="AL122" s="952"/>
      <c r="AM122" s="952"/>
      <c r="AN122" s="952"/>
      <c r="AO122" s="953"/>
      <c r="AP122" s="954" t="s">
        <v>111</v>
      </c>
      <c r="AQ122" s="955"/>
      <c r="AR122" s="955"/>
      <c r="AS122" s="955"/>
      <c r="AT122" s="956"/>
      <c r="AU122" s="1020"/>
      <c r="AV122" s="1021"/>
      <c r="AW122" s="1021"/>
      <c r="AX122" s="1021"/>
      <c r="AY122" s="1021"/>
      <c r="AZ122" s="228" t="s">
        <v>168</v>
      </c>
      <c r="BA122" s="228"/>
      <c r="BB122" s="228"/>
      <c r="BC122" s="228"/>
      <c r="BD122" s="228"/>
      <c r="BE122" s="228"/>
      <c r="BF122" s="228"/>
      <c r="BG122" s="228"/>
      <c r="BH122" s="228"/>
      <c r="BI122" s="228"/>
      <c r="BJ122" s="228"/>
      <c r="BK122" s="228"/>
      <c r="BL122" s="228"/>
      <c r="BM122" s="228"/>
      <c r="BN122" s="228"/>
      <c r="BO122" s="971" t="s">
        <v>443</v>
      </c>
      <c r="BP122" s="981"/>
      <c r="BQ122" s="1029">
        <v>24434911</v>
      </c>
      <c r="BR122" s="1022"/>
      <c r="BS122" s="1022"/>
      <c r="BT122" s="1022"/>
      <c r="BU122" s="1022"/>
      <c r="BV122" s="1022">
        <v>24069690</v>
      </c>
      <c r="BW122" s="1022"/>
      <c r="BX122" s="1022"/>
      <c r="BY122" s="1022"/>
      <c r="BZ122" s="1022"/>
      <c r="CA122" s="1022">
        <v>24145370</v>
      </c>
      <c r="CB122" s="1022"/>
      <c r="CC122" s="1022"/>
      <c r="CD122" s="1022"/>
      <c r="CE122" s="1022"/>
      <c r="CF122" s="982"/>
      <c r="CG122" s="983"/>
      <c r="CH122" s="983"/>
      <c r="CI122" s="983"/>
      <c r="CJ122" s="984"/>
      <c r="CK122" s="1001"/>
      <c r="CL122" s="1002"/>
      <c r="CM122" s="1002"/>
      <c r="CN122" s="1002"/>
      <c r="CO122" s="1003"/>
      <c r="CP122" s="1023" t="s">
        <v>390</v>
      </c>
      <c r="CQ122" s="1024"/>
      <c r="CR122" s="1024"/>
      <c r="CS122" s="1024"/>
      <c r="CT122" s="1024"/>
      <c r="CU122" s="1024"/>
      <c r="CV122" s="1024"/>
      <c r="CW122" s="1024"/>
      <c r="CX122" s="1024"/>
      <c r="CY122" s="1024"/>
      <c r="CZ122" s="1024"/>
      <c r="DA122" s="1024"/>
      <c r="DB122" s="1024"/>
      <c r="DC122" s="1024"/>
      <c r="DD122" s="1024"/>
      <c r="DE122" s="1024"/>
      <c r="DF122" s="1025"/>
      <c r="DG122" s="893" t="s">
        <v>111</v>
      </c>
      <c r="DH122" s="878"/>
      <c r="DI122" s="878"/>
      <c r="DJ122" s="878"/>
      <c r="DK122" s="878"/>
      <c r="DL122" s="878" t="s">
        <v>111</v>
      </c>
      <c r="DM122" s="878"/>
      <c r="DN122" s="878"/>
      <c r="DO122" s="878"/>
      <c r="DP122" s="878"/>
      <c r="DQ122" s="878">
        <v>51737</v>
      </c>
      <c r="DR122" s="878"/>
      <c r="DS122" s="878"/>
      <c r="DT122" s="878"/>
      <c r="DU122" s="878"/>
      <c r="DV122" s="879">
        <v>0.7</v>
      </c>
      <c r="DW122" s="879"/>
      <c r="DX122" s="879"/>
      <c r="DY122" s="879"/>
      <c r="DZ122" s="880"/>
    </row>
    <row r="123" spans="1:130" s="197" customFormat="1" ht="26.25" customHeight="1" thickBot="1" x14ac:dyDescent="0.2">
      <c r="A123" s="989"/>
      <c r="B123" s="940"/>
      <c r="C123" s="890" t="s">
        <v>430</v>
      </c>
      <c r="D123" s="891"/>
      <c r="E123" s="891"/>
      <c r="F123" s="891"/>
      <c r="G123" s="891"/>
      <c r="H123" s="891"/>
      <c r="I123" s="891"/>
      <c r="J123" s="891"/>
      <c r="K123" s="891"/>
      <c r="L123" s="891"/>
      <c r="M123" s="891"/>
      <c r="N123" s="891"/>
      <c r="O123" s="891"/>
      <c r="P123" s="891"/>
      <c r="Q123" s="891"/>
      <c r="R123" s="891"/>
      <c r="S123" s="891"/>
      <c r="T123" s="891"/>
      <c r="U123" s="891"/>
      <c r="V123" s="891"/>
      <c r="W123" s="891"/>
      <c r="X123" s="891"/>
      <c r="Y123" s="891"/>
      <c r="Z123" s="892"/>
      <c r="AA123" s="957">
        <v>15748</v>
      </c>
      <c r="AB123" s="952"/>
      <c r="AC123" s="952"/>
      <c r="AD123" s="952"/>
      <c r="AE123" s="953"/>
      <c r="AF123" s="951">
        <v>15163</v>
      </c>
      <c r="AG123" s="952"/>
      <c r="AH123" s="952"/>
      <c r="AI123" s="952"/>
      <c r="AJ123" s="953"/>
      <c r="AK123" s="951">
        <v>14529</v>
      </c>
      <c r="AL123" s="952"/>
      <c r="AM123" s="952"/>
      <c r="AN123" s="952"/>
      <c r="AO123" s="953"/>
      <c r="AP123" s="954">
        <v>0.2</v>
      </c>
      <c r="AQ123" s="955"/>
      <c r="AR123" s="955"/>
      <c r="AS123" s="955"/>
      <c r="AT123" s="956"/>
      <c r="AU123" s="1026" t="s">
        <v>444</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34">
        <v>173.3</v>
      </c>
      <c r="BR123" s="1030"/>
      <c r="BS123" s="1030"/>
      <c r="BT123" s="1030"/>
      <c r="BU123" s="1030"/>
      <c r="BV123" s="1030">
        <v>168.9</v>
      </c>
      <c r="BW123" s="1030"/>
      <c r="BX123" s="1030"/>
      <c r="BY123" s="1030"/>
      <c r="BZ123" s="1030"/>
      <c r="CA123" s="1030">
        <v>159.5</v>
      </c>
      <c r="CB123" s="1030"/>
      <c r="CC123" s="1030"/>
      <c r="CD123" s="1030"/>
      <c r="CE123" s="1030"/>
      <c r="CF123" s="1031"/>
      <c r="CG123" s="1032"/>
      <c r="CH123" s="1032"/>
      <c r="CI123" s="1032"/>
      <c r="CJ123" s="1033"/>
      <c r="CK123" s="1001"/>
      <c r="CL123" s="1002"/>
      <c r="CM123" s="1002"/>
      <c r="CN123" s="1002"/>
      <c r="CO123" s="1003"/>
      <c r="CP123" s="1023" t="s">
        <v>388</v>
      </c>
      <c r="CQ123" s="1024"/>
      <c r="CR123" s="1024"/>
      <c r="CS123" s="1024"/>
      <c r="CT123" s="1024"/>
      <c r="CU123" s="1024"/>
      <c r="CV123" s="1024"/>
      <c r="CW123" s="1024"/>
      <c r="CX123" s="1024"/>
      <c r="CY123" s="1024"/>
      <c r="CZ123" s="1024"/>
      <c r="DA123" s="1024"/>
      <c r="DB123" s="1024"/>
      <c r="DC123" s="1024"/>
      <c r="DD123" s="1024"/>
      <c r="DE123" s="1024"/>
      <c r="DF123" s="1025"/>
      <c r="DG123" s="957">
        <v>155104</v>
      </c>
      <c r="DH123" s="952"/>
      <c r="DI123" s="952"/>
      <c r="DJ123" s="952"/>
      <c r="DK123" s="953"/>
      <c r="DL123" s="951">
        <v>66251</v>
      </c>
      <c r="DM123" s="952"/>
      <c r="DN123" s="952"/>
      <c r="DO123" s="952"/>
      <c r="DP123" s="953"/>
      <c r="DQ123" s="951">
        <v>33203</v>
      </c>
      <c r="DR123" s="952"/>
      <c r="DS123" s="952"/>
      <c r="DT123" s="952"/>
      <c r="DU123" s="953"/>
      <c r="DV123" s="954">
        <v>0.4</v>
      </c>
      <c r="DW123" s="955"/>
      <c r="DX123" s="955"/>
      <c r="DY123" s="955"/>
      <c r="DZ123" s="956"/>
    </row>
    <row r="124" spans="1:130" s="197" customFormat="1" ht="26.25" customHeight="1" x14ac:dyDescent="0.15">
      <c r="A124" s="989"/>
      <c r="B124" s="940"/>
      <c r="C124" s="890" t="s">
        <v>433</v>
      </c>
      <c r="D124" s="891"/>
      <c r="E124" s="891"/>
      <c r="F124" s="891"/>
      <c r="G124" s="891"/>
      <c r="H124" s="891"/>
      <c r="I124" s="891"/>
      <c r="J124" s="891"/>
      <c r="K124" s="891"/>
      <c r="L124" s="891"/>
      <c r="M124" s="891"/>
      <c r="N124" s="891"/>
      <c r="O124" s="891"/>
      <c r="P124" s="891"/>
      <c r="Q124" s="891"/>
      <c r="R124" s="891"/>
      <c r="S124" s="891"/>
      <c r="T124" s="891"/>
      <c r="U124" s="891"/>
      <c r="V124" s="891"/>
      <c r="W124" s="891"/>
      <c r="X124" s="891"/>
      <c r="Y124" s="891"/>
      <c r="Z124" s="892"/>
      <c r="AA124" s="957" t="s">
        <v>111</v>
      </c>
      <c r="AB124" s="952"/>
      <c r="AC124" s="952"/>
      <c r="AD124" s="952"/>
      <c r="AE124" s="953"/>
      <c r="AF124" s="951" t="s">
        <v>111</v>
      </c>
      <c r="AG124" s="952"/>
      <c r="AH124" s="952"/>
      <c r="AI124" s="952"/>
      <c r="AJ124" s="953"/>
      <c r="AK124" s="951" t="s">
        <v>111</v>
      </c>
      <c r="AL124" s="952"/>
      <c r="AM124" s="952"/>
      <c r="AN124" s="952"/>
      <c r="AO124" s="953"/>
      <c r="AP124" s="954" t="s">
        <v>111</v>
      </c>
      <c r="AQ124" s="955"/>
      <c r="AR124" s="955"/>
      <c r="AS124" s="955"/>
      <c r="AT124" s="9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04"/>
      <c r="CL124" s="1004"/>
      <c r="CM124" s="1004"/>
      <c r="CN124" s="1004"/>
      <c r="CO124" s="1005"/>
      <c r="CP124" s="1023" t="s">
        <v>445</v>
      </c>
      <c r="CQ124" s="1024"/>
      <c r="CR124" s="1024"/>
      <c r="CS124" s="1024"/>
      <c r="CT124" s="1024"/>
      <c r="CU124" s="1024"/>
      <c r="CV124" s="1024"/>
      <c r="CW124" s="1024"/>
      <c r="CX124" s="1024"/>
      <c r="CY124" s="1024"/>
      <c r="CZ124" s="1024"/>
      <c r="DA124" s="1024"/>
      <c r="DB124" s="1024"/>
      <c r="DC124" s="1024"/>
      <c r="DD124" s="1024"/>
      <c r="DE124" s="1024"/>
      <c r="DF124" s="1025"/>
      <c r="DG124" s="991">
        <v>47114</v>
      </c>
      <c r="DH124" s="992"/>
      <c r="DI124" s="992"/>
      <c r="DJ124" s="992"/>
      <c r="DK124" s="993"/>
      <c r="DL124" s="994">
        <v>45195</v>
      </c>
      <c r="DM124" s="992"/>
      <c r="DN124" s="992"/>
      <c r="DO124" s="992"/>
      <c r="DP124" s="993"/>
      <c r="DQ124" s="994">
        <v>36750</v>
      </c>
      <c r="DR124" s="992"/>
      <c r="DS124" s="992"/>
      <c r="DT124" s="992"/>
      <c r="DU124" s="993"/>
      <c r="DV124" s="995">
        <v>0.5</v>
      </c>
      <c r="DW124" s="996"/>
      <c r="DX124" s="996"/>
      <c r="DY124" s="996"/>
      <c r="DZ124" s="997"/>
    </row>
    <row r="125" spans="1:130" s="197" customFormat="1" ht="26.25" customHeight="1" thickBot="1" x14ac:dyDescent="0.2">
      <c r="A125" s="989"/>
      <c r="B125" s="940"/>
      <c r="C125" s="890" t="s">
        <v>435</v>
      </c>
      <c r="D125" s="891"/>
      <c r="E125" s="891"/>
      <c r="F125" s="891"/>
      <c r="G125" s="891"/>
      <c r="H125" s="891"/>
      <c r="I125" s="891"/>
      <c r="J125" s="891"/>
      <c r="K125" s="891"/>
      <c r="L125" s="891"/>
      <c r="M125" s="891"/>
      <c r="N125" s="891"/>
      <c r="O125" s="891"/>
      <c r="P125" s="891"/>
      <c r="Q125" s="891"/>
      <c r="R125" s="891"/>
      <c r="S125" s="891"/>
      <c r="T125" s="891"/>
      <c r="U125" s="891"/>
      <c r="V125" s="891"/>
      <c r="W125" s="891"/>
      <c r="X125" s="891"/>
      <c r="Y125" s="891"/>
      <c r="Z125" s="892"/>
      <c r="AA125" s="957" t="s">
        <v>111</v>
      </c>
      <c r="AB125" s="952"/>
      <c r="AC125" s="952"/>
      <c r="AD125" s="952"/>
      <c r="AE125" s="953"/>
      <c r="AF125" s="951" t="s">
        <v>111</v>
      </c>
      <c r="AG125" s="952"/>
      <c r="AH125" s="952"/>
      <c r="AI125" s="952"/>
      <c r="AJ125" s="953"/>
      <c r="AK125" s="951" t="s">
        <v>111</v>
      </c>
      <c r="AL125" s="952"/>
      <c r="AM125" s="952"/>
      <c r="AN125" s="952"/>
      <c r="AO125" s="953"/>
      <c r="AP125" s="954" t="s">
        <v>111</v>
      </c>
      <c r="AQ125" s="955"/>
      <c r="AR125" s="955"/>
      <c r="AS125" s="955"/>
      <c r="AT125" s="9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999" t="s">
        <v>446</v>
      </c>
      <c r="CL125" s="999"/>
      <c r="CM125" s="999"/>
      <c r="CN125" s="999"/>
      <c r="CO125" s="1000"/>
      <c r="CP125" s="932" t="s">
        <v>447</v>
      </c>
      <c r="CQ125" s="905"/>
      <c r="CR125" s="905"/>
      <c r="CS125" s="905"/>
      <c r="CT125" s="905"/>
      <c r="CU125" s="905"/>
      <c r="CV125" s="905"/>
      <c r="CW125" s="905"/>
      <c r="CX125" s="905"/>
      <c r="CY125" s="905"/>
      <c r="CZ125" s="905"/>
      <c r="DA125" s="905"/>
      <c r="DB125" s="905"/>
      <c r="DC125" s="905"/>
      <c r="DD125" s="905"/>
      <c r="DE125" s="905"/>
      <c r="DF125" s="906"/>
      <c r="DG125" s="933" t="s">
        <v>111</v>
      </c>
      <c r="DH125" s="934"/>
      <c r="DI125" s="934"/>
      <c r="DJ125" s="934"/>
      <c r="DK125" s="934"/>
      <c r="DL125" s="934" t="s">
        <v>111</v>
      </c>
      <c r="DM125" s="934"/>
      <c r="DN125" s="934"/>
      <c r="DO125" s="934"/>
      <c r="DP125" s="934"/>
      <c r="DQ125" s="934" t="s">
        <v>111</v>
      </c>
      <c r="DR125" s="934"/>
      <c r="DS125" s="934"/>
      <c r="DT125" s="934"/>
      <c r="DU125" s="934"/>
      <c r="DV125" s="946" t="s">
        <v>111</v>
      </c>
      <c r="DW125" s="946"/>
      <c r="DX125" s="946"/>
      <c r="DY125" s="946"/>
      <c r="DZ125" s="947"/>
    </row>
    <row r="126" spans="1:130" s="197" customFormat="1" ht="26.25" customHeight="1" x14ac:dyDescent="0.15">
      <c r="A126" s="989"/>
      <c r="B126" s="940"/>
      <c r="C126" s="890" t="s">
        <v>438</v>
      </c>
      <c r="D126" s="891"/>
      <c r="E126" s="891"/>
      <c r="F126" s="891"/>
      <c r="G126" s="891"/>
      <c r="H126" s="891"/>
      <c r="I126" s="891"/>
      <c r="J126" s="891"/>
      <c r="K126" s="891"/>
      <c r="L126" s="891"/>
      <c r="M126" s="891"/>
      <c r="N126" s="891"/>
      <c r="O126" s="891"/>
      <c r="P126" s="891"/>
      <c r="Q126" s="891"/>
      <c r="R126" s="891"/>
      <c r="S126" s="891"/>
      <c r="T126" s="891"/>
      <c r="U126" s="891"/>
      <c r="V126" s="891"/>
      <c r="W126" s="891"/>
      <c r="X126" s="891"/>
      <c r="Y126" s="891"/>
      <c r="Z126" s="892"/>
      <c r="AA126" s="957">
        <v>95671</v>
      </c>
      <c r="AB126" s="952"/>
      <c r="AC126" s="952"/>
      <c r="AD126" s="952"/>
      <c r="AE126" s="953"/>
      <c r="AF126" s="951">
        <v>83282</v>
      </c>
      <c r="AG126" s="952"/>
      <c r="AH126" s="952"/>
      <c r="AI126" s="952"/>
      <c r="AJ126" s="953"/>
      <c r="AK126" s="951">
        <v>54505</v>
      </c>
      <c r="AL126" s="952"/>
      <c r="AM126" s="952"/>
      <c r="AN126" s="952"/>
      <c r="AO126" s="953"/>
      <c r="AP126" s="954">
        <v>0.7</v>
      </c>
      <c r="AQ126" s="955"/>
      <c r="AR126" s="955"/>
      <c r="AS126" s="955"/>
      <c r="AT126" s="956"/>
      <c r="AU126" s="233"/>
      <c r="AV126" s="233"/>
      <c r="AW126" s="233"/>
      <c r="AX126" s="1040" t="s">
        <v>448</v>
      </c>
      <c r="AY126" s="1041"/>
      <c r="AZ126" s="1041"/>
      <c r="BA126" s="1041"/>
      <c r="BB126" s="1041"/>
      <c r="BC126" s="1041"/>
      <c r="BD126" s="1041"/>
      <c r="BE126" s="1042"/>
      <c r="BF126" s="1066" t="s">
        <v>449</v>
      </c>
      <c r="BG126" s="1041"/>
      <c r="BH126" s="1041"/>
      <c r="BI126" s="1041"/>
      <c r="BJ126" s="1041"/>
      <c r="BK126" s="1041"/>
      <c r="BL126" s="1042"/>
      <c r="BM126" s="1066" t="s">
        <v>450</v>
      </c>
      <c r="BN126" s="1041"/>
      <c r="BO126" s="1041"/>
      <c r="BP126" s="1041"/>
      <c r="BQ126" s="1041"/>
      <c r="BR126" s="1041"/>
      <c r="BS126" s="1042"/>
      <c r="BT126" s="1066" t="s">
        <v>451</v>
      </c>
      <c r="BU126" s="1041"/>
      <c r="BV126" s="1041"/>
      <c r="BW126" s="1041"/>
      <c r="BX126" s="1041"/>
      <c r="BY126" s="1041"/>
      <c r="BZ126" s="1067"/>
      <c r="CA126" s="233"/>
      <c r="CB126" s="233"/>
      <c r="CC126" s="233"/>
      <c r="CD126" s="234"/>
      <c r="CE126" s="234"/>
      <c r="CF126" s="234"/>
      <c r="CG126" s="231"/>
      <c r="CH126" s="231"/>
      <c r="CI126" s="231"/>
      <c r="CJ126" s="232"/>
      <c r="CK126" s="1002"/>
      <c r="CL126" s="1002"/>
      <c r="CM126" s="1002"/>
      <c r="CN126" s="1002"/>
      <c r="CO126" s="1003"/>
      <c r="CP126" s="922" t="s">
        <v>452</v>
      </c>
      <c r="CQ126" s="923"/>
      <c r="CR126" s="923"/>
      <c r="CS126" s="923"/>
      <c r="CT126" s="923"/>
      <c r="CU126" s="923"/>
      <c r="CV126" s="923"/>
      <c r="CW126" s="923"/>
      <c r="CX126" s="923"/>
      <c r="CY126" s="923"/>
      <c r="CZ126" s="923"/>
      <c r="DA126" s="923"/>
      <c r="DB126" s="923"/>
      <c r="DC126" s="923"/>
      <c r="DD126" s="923"/>
      <c r="DE126" s="923"/>
      <c r="DF126" s="924"/>
      <c r="DG126" s="893" t="s">
        <v>111</v>
      </c>
      <c r="DH126" s="878"/>
      <c r="DI126" s="878"/>
      <c r="DJ126" s="878"/>
      <c r="DK126" s="878"/>
      <c r="DL126" s="878" t="s">
        <v>111</v>
      </c>
      <c r="DM126" s="878"/>
      <c r="DN126" s="878"/>
      <c r="DO126" s="878"/>
      <c r="DP126" s="878"/>
      <c r="DQ126" s="878" t="s">
        <v>111</v>
      </c>
      <c r="DR126" s="878"/>
      <c r="DS126" s="878"/>
      <c r="DT126" s="878"/>
      <c r="DU126" s="878"/>
      <c r="DV126" s="879" t="s">
        <v>111</v>
      </c>
      <c r="DW126" s="879"/>
      <c r="DX126" s="879"/>
      <c r="DY126" s="879"/>
      <c r="DZ126" s="880"/>
    </row>
    <row r="127" spans="1:130" s="197" customFormat="1" ht="26.25" customHeight="1" thickBot="1" x14ac:dyDescent="0.2">
      <c r="A127" s="990"/>
      <c r="B127" s="942"/>
      <c r="C127" s="985" t="s">
        <v>453</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7"/>
      <c r="AA127" s="957">
        <v>10</v>
      </c>
      <c r="AB127" s="952"/>
      <c r="AC127" s="952"/>
      <c r="AD127" s="952"/>
      <c r="AE127" s="953"/>
      <c r="AF127" s="951" t="s">
        <v>111</v>
      </c>
      <c r="AG127" s="952"/>
      <c r="AH127" s="952"/>
      <c r="AI127" s="952"/>
      <c r="AJ127" s="953"/>
      <c r="AK127" s="951" t="s">
        <v>111</v>
      </c>
      <c r="AL127" s="952"/>
      <c r="AM127" s="952"/>
      <c r="AN127" s="952"/>
      <c r="AO127" s="953"/>
      <c r="AP127" s="954" t="s">
        <v>111</v>
      </c>
      <c r="AQ127" s="955"/>
      <c r="AR127" s="955"/>
      <c r="AS127" s="955"/>
      <c r="AT127" s="956"/>
      <c r="AU127" s="233"/>
      <c r="AV127" s="233"/>
      <c r="AW127" s="233"/>
      <c r="AX127" s="904" t="s">
        <v>454</v>
      </c>
      <c r="AY127" s="905"/>
      <c r="AZ127" s="905"/>
      <c r="BA127" s="905"/>
      <c r="BB127" s="905"/>
      <c r="BC127" s="905"/>
      <c r="BD127" s="905"/>
      <c r="BE127" s="906"/>
      <c r="BF127" s="1050" t="s">
        <v>111</v>
      </c>
      <c r="BG127" s="1051"/>
      <c r="BH127" s="1051"/>
      <c r="BI127" s="1051"/>
      <c r="BJ127" s="1051"/>
      <c r="BK127" s="1051"/>
      <c r="BL127" s="1073"/>
      <c r="BM127" s="1050">
        <v>13.41</v>
      </c>
      <c r="BN127" s="1051"/>
      <c r="BO127" s="1051"/>
      <c r="BP127" s="1051"/>
      <c r="BQ127" s="1051"/>
      <c r="BR127" s="1051"/>
      <c r="BS127" s="1073"/>
      <c r="BT127" s="1050">
        <v>20</v>
      </c>
      <c r="BU127" s="1051"/>
      <c r="BV127" s="1051"/>
      <c r="BW127" s="1051"/>
      <c r="BX127" s="1051"/>
      <c r="BY127" s="1051"/>
      <c r="BZ127" s="1052"/>
      <c r="CA127" s="234"/>
      <c r="CB127" s="234"/>
      <c r="CC127" s="234"/>
      <c r="CD127" s="234"/>
      <c r="CE127" s="234"/>
      <c r="CF127" s="234"/>
      <c r="CG127" s="231"/>
      <c r="CH127" s="231"/>
      <c r="CI127" s="231"/>
      <c r="CJ127" s="232"/>
      <c r="CK127" s="1038"/>
      <c r="CL127" s="1038"/>
      <c r="CM127" s="1038"/>
      <c r="CN127" s="1038"/>
      <c r="CO127" s="1039"/>
      <c r="CP127" s="1053" t="s">
        <v>455</v>
      </c>
      <c r="CQ127" s="1054"/>
      <c r="CR127" s="1054"/>
      <c r="CS127" s="1054"/>
      <c r="CT127" s="1054"/>
      <c r="CU127" s="1054"/>
      <c r="CV127" s="1054"/>
      <c r="CW127" s="1054"/>
      <c r="CX127" s="1054"/>
      <c r="CY127" s="1054"/>
      <c r="CZ127" s="1054"/>
      <c r="DA127" s="1054"/>
      <c r="DB127" s="1054"/>
      <c r="DC127" s="1054"/>
      <c r="DD127" s="1054"/>
      <c r="DE127" s="1054"/>
      <c r="DF127" s="1055"/>
      <c r="DG127" s="1056">
        <v>82059</v>
      </c>
      <c r="DH127" s="1035"/>
      <c r="DI127" s="1035"/>
      <c r="DJ127" s="1035"/>
      <c r="DK127" s="1035"/>
      <c r="DL127" s="1035">
        <v>137033</v>
      </c>
      <c r="DM127" s="1035"/>
      <c r="DN127" s="1035"/>
      <c r="DO127" s="1035"/>
      <c r="DP127" s="1035"/>
      <c r="DQ127" s="1035">
        <v>284503</v>
      </c>
      <c r="DR127" s="1035"/>
      <c r="DS127" s="1035"/>
      <c r="DT127" s="1035"/>
      <c r="DU127" s="1035"/>
      <c r="DV127" s="1036">
        <v>3.6</v>
      </c>
      <c r="DW127" s="1036"/>
      <c r="DX127" s="1036"/>
      <c r="DY127" s="1036"/>
      <c r="DZ127" s="1037"/>
    </row>
    <row r="128" spans="1:130" s="197" customFormat="1" ht="26.25" customHeight="1" x14ac:dyDescent="0.15">
      <c r="A128" s="1046" t="s">
        <v>456</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457</v>
      </c>
      <c r="X128" s="1048"/>
      <c r="Y128" s="1048"/>
      <c r="Z128" s="1049"/>
      <c r="AA128" s="1081">
        <v>113598</v>
      </c>
      <c r="AB128" s="1082"/>
      <c r="AC128" s="1082"/>
      <c r="AD128" s="1082"/>
      <c r="AE128" s="1083"/>
      <c r="AF128" s="1084">
        <v>105446</v>
      </c>
      <c r="AG128" s="1082"/>
      <c r="AH128" s="1082"/>
      <c r="AI128" s="1082"/>
      <c r="AJ128" s="1083"/>
      <c r="AK128" s="1084">
        <v>116550</v>
      </c>
      <c r="AL128" s="1082"/>
      <c r="AM128" s="1082"/>
      <c r="AN128" s="1082"/>
      <c r="AO128" s="1083"/>
      <c r="AP128" s="1085"/>
      <c r="AQ128" s="1086"/>
      <c r="AR128" s="1086"/>
      <c r="AS128" s="1086"/>
      <c r="AT128" s="1087"/>
      <c r="AU128" s="235"/>
      <c r="AV128" s="235"/>
      <c r="AW128" s="235"/>
      <c r="AX128" s="1057" t="s">
        <v>458</v>
      </c>
      <c r="AY128" s="923"/>
      <c r="AZ128" s="923"/>
      <c r="BA128" s="923"/>
      <c r="BB128" s="923"/>
      <c r="BC128" s="923"/>
      <c r="BD128" s="923"/>
      <c r="BE128" s="924"/>
      <c r="BF128" s="1058" t="s">
        <v>111</v>
      </c>
      <c r="BG128" s="1059"/>
      <c r="BH128" s="1059"/>
      <c r="BI128" s="1059"/>
      <c r="BJ128" s="1059"/>
      <c r="BK128" s="1059"/>
      <c r="BL128" s="1060"/>
      <c r="BM128" s="1058">
        <v>18.41</v>
      </c>
      <c r="BN128" s="1059"/>
      <c r="BO128" s="1059"/>
      <c r="BP128" s="1059"/>
      <c r="BQ128" s="1059"/>
      <c r="BR128" s="1059"/>
      <c r="BS128" s="1060"/>
      <c r="BT128" s="1058">
        <v>30</v>
      </c>
      <c r="BU128" s="1061"/>
      <c r="BV128" s="1061"/>
      <c r="BW128" s="1061"/>
      <c r="BX128" s="1061"/>
      <c r="BY128" s="1061"/>
      <c r="BZ128" s="106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48" t="s">
        <v>90</v>
      </c>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1063" t="s">
        <v>459</v>
      </c>
      <c r="X129" s="1064"/>
      <c r="Y129" s="1064"/>
      <c r="Z129" s="1065"/>
      <c r="AA129" s="957">
        <v>9264963</v>
      </c>
      <c r="AB129" s="952"/>
      <c r="AC129" s="952"/>
      <c r="AD129" s="952"/>
      <c r="AE129" s="953"/>
      <c r="AF129" s="951">
        <v>9412403</v>
      </c>
      <c r="AG129" s="952"/>
      <c r="AH129" s="952"/>
      <c r="AI129" s="952"/>
      <c r="AJ129" s="953"/>
      <c r="AK129" s="951">
        <v>9573499</v>
      </c>
      <c r="AL129" s="952"/>
      <c r="AM129" s="952"/>
      <c r="AN129" s="952"/>
      <c r="AO129" s="953"/>
      <c r="AP129" s="1043"/>
      <c r="AQ129" s="1044"/>
      <c r="AR129" s="1044"/>
      <c r="AS129" s="1044"/>
      <c r="AT129" s="1045"/>
      <c r="AU129" s="235"/>
      <c r="AV129" s="235"/>
      <c r="AW129" s="235"/>
      <c r="AX129" s="1057" t="s">
        <v>460</v>
      </c>
      <c r="AY129" s="923"/>
      <c r="AZ129" s="923"/>
      <c r="BA129" s="923"/>
      <c r="BB129" s="923"/>
      <c r="BC129" s="923"/>
      <c r="BD129" s="923"/>
      <c r="BE129" s="924"/>
      <c r="BF129" s="1068">
        <v>15.2</v>
      </c>
      <c r="BG129" s="1069"/>
      <c r="BH129" s="1069"/>
      <c r="BI129" s="1069"/>
      <c r="BJ129" s="1069"/>
      <c r="BK129" s="1069"/>
      <c r="BL129" s="1070"/>
      <c r="BM129" s="1068">
        <v>25</v>
      </c>
      <c r="BN129" s="1069"/>
      <c r="BO129" s="1069"/>
      <c r="BP129" s="1069"/>
      <c r="BQ129" s="1069"/>
      <c r="BR129" s="1069"/>
      <c r="BS129" s="1070"/>
      <c r="BT129" s="1068">
        <v>35</v>
      </c>
      <c r="BU129" s="1071"/>
      <c r="BV129" s="1071"/>
      <c r="BW129" s="1071"/>
      <c r="BX129" s="1071"/>
      <c r="BY129" s="1071"/>
      <c r="BZ129" s="107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48" t="s">
        <v>461</v>
      </c>
      <c r="B130" s="949"/>
      <c r="C130" s="949"/>
      <c r="D130" s="949"/>
      <c r="E130" s="949"/>
      <c r="F130" s="949"/>
      <c r="G130" s="949"/>
      <c r="H130" s="949"/>
      <c r="I130" s="949"/>
      <c r="J130" s="949"/>
      <c r="K130" s="949"/>
      <c r="L130" s="949"/>
      <c r="M130" s="949"/>
      <c r="N130" s="949"/>
      <c r="O130" s="949"/>
      <c r="P130" s="949"/>
      <c r="Q130" s="949"/>
      <c r="R130" s="949"/>
      <c r="S130" s="949"/>
      <c r="T130" s="949"/>
      <c r="U130" s="949"/>
      <c r="V130" s="949"/>
      <c r="W130" s="1063" t="s">
        <v>462</v>
      </c>
      <c r="X130" s="1064"/>
      <c r="Y130" s="1064"/>
      <c r="Z130" s="1065"/>
      <c r="AA130" s="957">
        <v>1530287</v>
      </c>
      <c r="AB130" s="952"/>
      <c r="AC130" s="952"/>
      <c r="AD130" s="952"/>
      <c r="AE130" s="953"/>
      <c r="AF130" s="951">
        <v>1629678</v>
      </c>
      <c r="AG130" s="952"/>
      <c r="AH130" s="952"/>
      <c r="AI130" s="952"/>
      <c r="AJ130" s="953"/>
      <c r="AK130" s="951">
        <v>1696842</v>
      </c>
      <c r="AL130" s="952"/>
      <c r="AM130" s="952"/>
      <c r="AN130" s="952"/>
      <c r="AO130" s="953"/>
      <c r="AP130" s="1043"/>
      <c r="AQ130" s="1044"/>
      <c r="AR130" s="1044"/>
      <c r="AS130" s="1044"/>
      <c r="AT130" s="1045"/>
      <c r="AU130" s="235"/>
      <c r="AV130" s="235"/>
      <c r="AW130" s="235"/>
      <c r="AX130" s="1080" t="s">
        <v>463</v>
      </c>
      <c r="AY130" s="1054"/>
      <c r="AZ130" s="1054"/>
      <c r="BA130" s="1054"/>
      <c r="BB130" s="1054"/>
      <c r="BC130" s="1054"/>
      <c r="BD130" s="1054"/>
      <c r="BE130" s="1055"/>
      <c r="BF130" s="1099">
        <v>159.5</v>
      </c>
      <c r="BG130" s="1100"/>
      <c r="BH130" s="1100"/>
      <c r="BI130" s="1100"/>
      <c r="BJ130" s="1100"/>
      <c r="BK130" s="1100"/>
      <c r="BL130" s="1101"/>
      <c r="BM130" s="1099">
        <v>350</v>
      </c>
      <c r="BN130" s="1100"/>
      <c r="BO130" s="1100"/>
      <c r="BP130" s="1100"/>
      <c r="BQ130" s="1100"/>
      <c r="BR130" s="1100"/>
      <c r="BS130" s="1101"/>
      <c r="BT130" s="1102"/>
      <c r="BU130" s="1103"/>
      <c r="BV130" s="1103"/>
      <c r="BW130" s="1103"/>
      <c r="BX130" s="1103"/>
      <c r="BY130" s="1103"/>
      <c r="BZ130" s="11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464</v>
      </c>
      <c r="X131" s="1108"/>
      <c r="Y131" s="1108"/>
      <c r="Z131" s="1109"/>
      <c r="AA131" s="991">
        <v>7734676</v>
      </c>
      <c r="AB131" s="992"/>
      <c r="AC131" s="992"/>
      <c r="AD131" s="992"/>
      <c r="AE131" s="993"/>
      <c r="AF131" s="994">
        <v>7782725</v>
      </c>
      <c r="AG131" s="992"/>
      <c r="AH131" s="992"/>
      <c r="AI131" s="992"/>
      <c r="AJ131" s="993"/>
      <c r="AK131" s="994">
        <v>7876657</v>
      </c>
      <c r="AL131" s="992"/>
      <c r="AM131" s="992"/>
      <c r="AN131" s="992"/>
      <c r="AO131" s="993"/>
      <c r="AP131" s="1110"/>
      <c r="AQ131" s="1111"/>
      <c r="AR131" s="1111"/>
      <c r="AS131" s="1111"/>
      <c r="AT131" s="111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9" t="s">
        <v>465</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466</v>
      </c>
      <c r="W132" s="1093"/>
      <c r="X132" s="1093"/>
      <c r="Y132" s="1093"/>
      <c r="Z132" s="1094"/>
      <c r="AA132" s="1095">
        <v>16.99934167</v>
      </c>
      <c r="AB132" s="1096"/>
      <c r="AC132" s="1096"/>
      <c r="AD132" s="1096"/>
      <c r="AE132" s="1097"/>
      <c r="AF132" s="1098">
        <v>15.934675840000001</v>
      </c>
      <c r="AG132" s="1096"/>
      <c r="AH132" s="1096"/>
      <c r="AI132" s="1096"/>
      <c r="AJ132" s="1097"/>
      <c r="AK132" s="1098">
        <v>12.95352838</v>
      </c>
      <c r="AL132" s="1096"/>
      <c r="AM132" s="1096"/>
      <c r="AN132" s="1096"/>
      <c r="AO132" s="1097"/>
      <c r="AP132" s="982"/>
      <c r="AQ132" s="983"/>
      <c r="AR132" s="983"/>
      <c r="AS132" s="983"/>
      <c r="AT132" s="107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5" t="s">
        <v>467</v>
      </c>
      <c r="W133" s="1075"/>
      <c r="X133" s="1075"/>
      <c r="Y133" s="1075"/>
      <c r="Z133" s="1076"/>
      <c r="AA133" s="1077">
        <v>17.8</v>
      </c>
      <c r="AB133" s="1078"/>
      <c r="AC133" s="1078"/>
      <c r="AD133" s="1078"/>
      <c r="AE133" s="1079"/>
      <c r="AF133" s="1077">
        <v>16.5</v>
      </c>
      <c r="AG133" s="1078"/>
      <c r="AH133" s="1078"/>
      <c r="AI133" s="1078"/>
      <c r="AJ133" s="1079"/>
      <c r="AK133" s="1077">
        <v>15.2</v>
      </c>
      <c r="AL133" s="1078"/>
      <c r="AM133" s="1078"/>
      <c r="AN133" s="1078"/>
      <c r="AO133" s="1079"/>
      <c r="AP133" s="1031"/>
      <c r="AQ133" s="1032"/>
      <c r="AR133" s="1032"/>
      <c r="AS133" s="1032"/>
      <c r="AT133" s="108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T130:BZ130"/>
    <mergeCell ref="A131:V131"/>
    <mergeCell ref="W131:Z131"/>
    <mergeCell ref="AA131:AE131"/>
    <mergeCell ref="AF131:AJ131"/>
    <mergeCell ref="AK131:AO131"/>
    <mergeCell ref="AP131:AT131"/>
    <mergeCell ref="BF130:BL130"/>
    <mergeCell ref="AK130:AO130"/>
    <mergeCell ref="BF127:BL127"/>
    <mergeCell ref="BM127:BS127"/>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3:AT133"/>
    <mergeCell ref="A132:U133"/>
    <mergeCell ref="V132:Z132"/>
    <mergeCell ref="AA132:AE132"/>
    <mergeCell ref="AF132:AJ132"/>
    <mergeCell ref="AK132:AO132"/>
    <mergeCell ref="BM130:BS130"/>
    <mergeCell ref="AP126:AT126"/>
    <mergeCell ref="AX126:BE126"/>
    <mergeCell ref="AP129:AT129"/>
    <mergeCell ref="A128:V128"/>
    <mergeCell ref="W128:Z128"/>
    <mergeCell ref="DG125:DK125"/>
    <mergeCell ref="DL125:DP125"/>
    <mergeCell ref="DQ125:DU125"/>
    <mergeCell ref="BT127:BZ127"/>
    <mergeCell ref="CP127:DF127"/>
    <mergeCell ref="DG127:DK127"/>
    <mergeCell ref="DL127:DP127"/>
    <mergeCell ref="AP130:AT130"/>
    <mergeCell ref="AX128:BE128"/>
    <mergeCell ref="BF128:BL128"/>
    <mergeCell ref="BM128:BS128"/>
    <mergeCell ref="BT128:BZ128"/>
    <mergeCell ref="A129:V129"/>
    <mergeCell ref="W129:Z129"/>
    <mergeCell ref="AA129:AE129"/>
    <mergeCell ref="AF129:AJ129"/>
    <mergeCell ref="AK129:AO129"/>
    <mergeCell ref="BT126:BZ126"/>
    <mergeCell ref="CP126:DF126"/>
    <mergeCell ref="DG126:DK126"/>
    <mergeCell ref="DL126:DP126"/>
    <mergeCell ref="AX129:BE129"/>
    <mergeCell ref="BF129:BL129"/>
    <mergeCell ref="BM129:BS129"/>
    <mergeCell ref="BT129:BZ129"/>
    <mergeCell ref="AP127:AT127"/>
    <mergeCell ref="AX127:BE127"/>
    <mergeCell ref="C124:Z124"/>
    <mergeCell ref="AA124:AE124"/>
    <mergeCell ref="AF124:AJ124"/>
    <mergeCell ref="AK124:AO124"/>
    <mergeCell ref="AP124:AT124"/>
    <mergeCell ref="CP124:DF124"/>
    <mergeCell ref="DG124:DK124"/>
    <mergeCell ref="BQ123:BU123"/>
    <mergeCell ref="BV123:BZ123"/>
    <mergeCell ref="DQ127:DU127"/>
    <mergeCell ref="DV127:DZ127"/>
    <mergeCell ref="DQ126:DU126"/>
    <mergeCell ref="DV126:DZ126"/>
    <mergeCell ref="C127:Z127"/>
    <mergeCell ref="AA127:AE127"/>
    <mergeCell ref="AF127:AJ127"/>
    <mergeCell ref="AK127:AO127"/>
    <mergeCell ref="DL124:DP124"/>
    <mergeCell ref="DQ124:DU124"/>
    <mergeCell ref="DV124:DZ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K122:AO122"/>
    <mergeCell ref="AP122:AT122"/>
    <mergeCell ref="AU119:AY122"/>
    <mergeCell ref="BV122:BZ122"/>
    <mergeCell ref="CA122:CE122"/>
    <mergeCell ref="CF122:CJ122"/>
    <mergeCell ref="CP122:DF122"/>
    <mergeCell ref="CP121:DF121"/>
    <mergeCell ref="DG121:DK121"/>
    <mergeCell ref="DQ122:DU122"/>
    <mergeCell ref="DV122:DZ122"/>
    <mergeCell ref="C123:Z123"/>
    <mergeCell ref="AA123:AE123"/>
    <mergeCell ref="AF123:AJ123"/>
    <mergeCell ref="AK123:AO123"/>
    <mergeCell ref="AP123:AT123"/>
    <mergeCell ref="AU123:BP123"/>
    <mergeCell ref="BO122:BP122"/>
    <mergeCell ref="BQ122:BU122"/>
    <mergeCell ref="CA123:CE123"/>
    <mergeCell ref="CF123:CJ123"/>
    <mergeCell ref="CP123:DF123"/>
    <mergeCell ref="DG123:DK123"/>
    <mergeCell ref="DG122:DK122"/>
    <mergeCell ref="DL122:DP122"/>
    <mergeCell ref="DL123:DP123"/>
    <mergeCell ref="DV123:DZ123"/>
    <mergeCell ref="DV119:DZ119"/>
    <mergeCell ref="C120:Z120"/>
    <mergeCell ref="AA120:AE120"/>
    <mergeCell ref="AF120:AJ120"/>
    <mergeCell ref="AK120:AO120"/>
    <mergeCell ref="AP120:AT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DL121:DP121"/>
    <mergeCell ref="DQ121:DU121"/>
    <mergeCell ref="DV121:DZ121"/>
    <mergeCell ref="C122:Z122"/>
    <mergeCell ref="AA122:AE122"/>
    <mergeCell ref="AF122:AJ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CM119:DF119"/>
    <mergeCell ref="DL118:DP118"/>
    <mergeCell ref="DQ118:DU118"/>
    <mergeCell ref="DV118:DZ118"/>
    <mergeCell ref="A119:B127"/>
    <mergeCell ref="C119:Z119"/>
    <mergeCell ref="AA119:AE119"/>
    <mergeCell ref="AF119:AJ119"/>
    <mergeCell ref="AK119:AO119"/>
    <mergeCell ref="AP119:AT119"/>
    <mergeCell ref="AZ120:BP120"/>
    <mergeCell ref="AZ119:BP119"/>
    <mergeCell ref="BQ119:BU119"/>
    <mergeCell ref="BV119:BZ119"/>
    <mergeCell ref="CA119:CE119"/>
    <mergeCell ref="CF119:CJ119"/>
    <mergeCell ref="DQ123:DU123"/>
    <mergeCell ref="DG119:DK119"/>
    <mergeCell ref="DL119:DP119"/>
    <mergeCell ref="DQ119:DU119"/>
    <mergeCell ref="AZ116:BP116"/>
    <mergeCell ref="BQ116:BU116"/>
    <mergeCell ref="BV116:BZ116"/>
    <mergeCell ref="CA116:CE116"/>
    <mergeCell ref="CA115:CE115"/>
    <mergeCell ref="A117:X117"/>
    <mergeCell ref="Y117:Z117"/>
    <mergeCell ref="AA117:AE117"/>
    <mergeCell ref="DQ116:DU116"/>
    <mergeCell ref="DV116:DZ116"/>
    <mergeCell ref="DV115:DZ115"/>
    <mergeCell ref="C116:Z116"/>
    <mergeCell ref="AA116:AE116"/>
    <mergeCell ref="AF116:AJ116"/>
    <mergeCell ref="AK116:AO116"/>
    <mergeCell ref="AZ117:BP117"/>
    <mergeCell ref="BQ117:BU117"/>
    <mergeCell ref="BV117:BZ117"/>
    <mergeCell ref="CA117:CE117"/>
    <mergeCell ref="CF117:CJ117"/>
    <mergeCell ref="CM117:DF117"/>
    <mergeCell ref="DG117:DK117"/>
    <mergeCell ref="DL117:DP117"/>
    <mergeCell ref="DQ117:DU117"/>
    <mergeCell ref="DV117:DZ117"/>
    <mergeCell ref="DL116:DP116"/>
    <mergeCell ref="BV112:BZ112"/>
    <mergeCell ref="CA112:CE112"/>
    <mergeCell ref="CF112:CJ112"/>
    <mergeCell ref="CM112:DF112"/>
    <mergeCell ref="A112:B116"/>
    <mergeCell ref="C112:Z112"/>
    <mergeCell ref="AA112:AE112"/>
    <mergeCell ref="AF112:AJ112"/>
    <mergeCell ref="AK112:AO112"/>
    <mergeCell ref="AF117:AJ117"/>
    <mergeCell ref="AK117:AO117"/>
    <mergeCell ref="AP117:AT117"/>
    <mergeCell ref="CF116:CJ116"/>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AK114:AO114"/>
    <mergeCell ref="AP114:AT114"/>
    <mergeCell ref="AZ114:BP114"/>
    <mergeCell ref="BQ114:BU114"/>
    <mergeCell ref="BV115:BZ115"/>
    <mergeCell ref="AP116:AT116"/>
    <mergeCell ref="DV113:DZ113"/>
    <mergeCell ref="C114:Z114"/>
    <mergeCell ref="AA114:AE114"/>
    <mergeCell ref="AF114:AJ114"/>
    <mergeCell ref="BV114:BZ114"/>
    <mergeCell ref="CA114:CE114"/>
    <mergeCell ref="CF114:CJ114"/>
    <mergeCell ref="CM114:DF114"/>
    <mergeCell ref="DG114:DK114"/>
    <mergeCell ref="DL114:DP114"/>
    <mergeCell ref="AP112:AT112"/>
    <mergeCell ref="DQ114:DU114"/>
    <mergeCell ref="DV114:DZ114"/>
    <mergeCell ref="C115:Z115"/>
    <mergeCell ref="AA115:AE115"/>
    <mergeCell ref="AF115:AJ115"/>
    <mergeCell ref="AK115:AO115"/>
    <mergeCell ref="AP115:AT115"/>
    <mergeCell ref="AZ115:BP115"/>
    <mergeCell ref="BQ115:BU115"/>
    <mergeCell ref="DQ115:DU115"/>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3:DP113"/>
    <mergeCell ref="DQ113:DU113"/>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8"/>
    <mergeCell ref="AZ112:BP112"/>
    <mergeCell ref="BQ112:BU112"/>
    <mergeCell ref="DG109:DK109"/>
    <mergeCell ref="DL109:DP109"/>
    <mergeCell ref="DQ109:DU109"/>
    <mergeCell ref="DV109:DZ109"/>
    <mergeCell ref="AU109:BP109"/>
    <mergeCell ref="BQ109:BU109"/>
    <mergeCell ref="BV109:BZ109"/>
    <mergeCell ref="CA109:CE109"/>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S64:CG64"/>
    <mergeCell ref="CH64:CL64"/>
    <mergeCell ref="CM64:CQ64"/>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V63:Z63"/>
    <mergeCell ref="AA63:AE63"/>
    <mergeCell ref="AF63:AJ63"/>
    <mergeCell ref="AK63:AO63"/>
    <mergeCell ref="CW62:DA62"/>
    <mergeCell ref="DB62:DF62"/>
    <mergeCell ref="DG62:DK62"/>
    <mergeCell ref="AP63:AT63"/>
    <mergeCell ref="AU63:AY63"/>
    <mergeCell ref="AZ63:BD63"/>
    <mergeCell ref="BE63:BI63"/>
    <mergeCell ref="BJ63:BN63"/>
    <mergeCell ref="BS63:CG63"/>
    <mergeCell ref="CR64:CV64"/>
    <mergeCell ref="CW64:DA64"/>
    <mergeCell ref="DB64:DF64"/>
    <mergeCell ref="DG64:DK64"/>
    <mergeCell ref="CH63:CL63"/>
    <mergeCell ref="CM63:CQ63"/>
    <mergeCell ref="CR63:CV63"/>
    <mergeCell ref="CW63:DA63"/>
    <mergeCell ref="DB63:DF63"/>
    <mergeCell ref="DG63:DK63"/>
    <mergeCell ref="CW60:DA60"/>
    <mergeCell ref="DB60:DF60"/>
    <mergeCell ref="DG60:DK60"/>
    <mergeCell ref="AU62:AY62"/>
    <mergeCell ref="AZ62:BD62"/>
    <mergeCell ref="V61:Z61"/>
    <mergeCell ref="AA61:AE61"/>
    <mergeCell ref="AF61:AJ61"/>
    <mergeCell ref="AK61:AO61"/>
    <mergeCell ref="AP61:AT61"/>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Q60:U60"/>
    <mergeCell ref="V60:Z60"/>
    <mergeCell ref="AA60:AE60"/>
    <mergeCell ref="AF60:AJ60"/>
    <mergeCell ref="BE59:BI59"/>
    <mergeCell ref="BS59:CG59"/>
    <mergeCell ref="CH59:CL59"/>
    <mergeCell ref="CM59:CQ59"/>
    <mergeCell ref="AK60:AO60"/>
    <mergeCell ref="AP60:AT60"/>
    <mergeCell ref="AU60:AY60"/>
    <mergeCell ref="AZ60:BD60"/>
    <mergeCell ref="BE60:BI60"/>
    <mergeCell ref="BS60:CG60"/>
    <mergeCell ref="CH60:CL60"/>
    <mergeCell ref="CM60:CQ60"/>
    <mergeCell ref="CR60:CV60"/>
    <mergeCell ref="B61:P61"/>
    <mergeCell ref="Q61:U61"/>
    <mergeCell ref="AA59:AE59"/>
    <mergeCell ref="AF59:AJ59"/>
    <mergeCell ref="AK59:AO59"/>
    <mergeCell ref="AP59:AT59"/>
    <mergeCell ref="DL60:DP60"/>
    <mergeCell ref="B59:P59"/>
    <mergeCell ref="Q59:U59"/>
    <mergeCell ref="V59:Z59"/>
    <mergeCell ref="DQ60:DU60"/>
    <mergeCell ref="DV60:DZ60"/>
    <mergeCell ref="AU59:AY59"/>
    <mergeCell ref="AZ59:BD59"/>
    <mergeCell ref="DB59:DF59"/>
    <mergeCell ref="DG59:DK59"/>
    <mergeCell ref="DL61:DP61"/>
    <mergeCell ref="DQ61:DU61"/>
    <mergeCell ref="AU61:AY61"/>
    <mergeCell ref="AZ61:BD61"/>
    <mergeCell ref="BE61:BI61"/>
    <mergeCell ref="BS61:CG61"/>
    <mergeCell ref="CH61:CL61"/>
    <mergeCell ref="CM61:CQ61"/>
    <mergeCell ref="CR59:CV59"/>
    <mergeCell ref="CW59:DA59"/>
    <mergeCell ref="CR61:CV61"/>
    <mergeCell ref="CW61:DA61"/>
    <mergeCell ref="DB61:DF61"/>
    <mergeCell ref="DG61:DK61"/>
    <mergeCell ref="DV59:DZ59"/>
    <mergeCell ref="B60:P60"/>
    <mergeCell ref="DL59:DP59"/>
    <mergeCell ref="DQ59:DU59"/>
    <mergeCell ref="DL57:DP57"/>
    <mergeCell ref="DQ57:DU57"/>
    <mergeCell ref="DV57:DZ57"/>
    <mergeCell ref="B58:P58"/>
    <mergeCell ref="Q58:U58"/>
    <mergeCell ref="V58:Z58"/>
    <mergeCell ref="AA58:AE58"/>
    <mergeCell ref="AF58:AJ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DB56:DF56"/>
    <mergeCell ref="DG56:DK56"/>
    <mergeCell ref="DL56:DP56"/>
    <mergeCell ref="DQ56:DU56"/>
    <mergeCell ref="DV56:DZ56"/>
    <mergeCell ref="DB57:DF57"/>
    <mergeCell ref="DG57:DK57"/>
    <mergeCell ref="AK57:AO57"/>
    <mergeCell ref="AP57:AT57"/>
    <mergeCell ref="AU57:AY57"/>
    <mergeCell ref="AZ57:BD57"/>
    <mergeCell ref="BE57:BI57"/>
    <mergeCell ref="BS57:CG57"/>
    <mergeCell ref="AK58:AO58"/>
    <mergeCell ref="AP58:AT58"/>
    <mergeCell ref="CH57:CL57"/>
    <mergeCell ref="CM57:CQ57"/>
    <mergeCell ref="CR57:CV57"/>
    <mergeCell ref="CW57:DA57"/>
    <mergeCell ref="AF56:AJ56"/>
    <mergeCell ref="AK56:AO56"/>
    <mergeCell ref="AP56:AT56"/>
    <mergeCell ref="AU56:AY56"/>
    <mergeCell ref="AZ56:BD56"/>
    <mergeCell ref="CR55:CV55"/>
    <mergeCell ref="BS56:CG56"/>
    <mergeCell ref="CH56:CL56"/>
    <mergeCell ref="CM56:CQ56"/>
    <mergeCell ref="CR56:CV56"/>
    <mergeCell ref="CW56:DA56"/>
    <mergeCell ref="DV55:DZ55"/>
    <mergeCell ref="CW55:DA55"/>
    <mergeCell ref="DB55:DF55"/>
    <mergeCell ref="DG55:DK55"/>
    <mergeCell ref="DL55:DP55"/>
    <mergeCell ref="B57:P57"/>
    <mergeCell ref="Q57:U57"/>
    <mergeCell ref="V57:Z57"/>
    <mergeCell ref="AA57:AE57"/>
    <mergeCell ref="AF57:AJ57"/>
    <mergeCell ref="BE56:BI56"/>
    <mergeCell ref="B56:P56"/>
    <mergeCell ref="Q56:U56"/>
    <mergeCell ref="V56:Z56"/>
    <mergeCell ref="AA56:AE56"/>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A64" zoomScaleNormal="85" zoomScaleSheetLayoutView="55" workbookViewId="0">
      <selection activeCell="P76" sqref="P76"/>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topLeftCell="A31" zoomScaleNormal="40" zoomScaleSheetLayoutView="55" workbookViewId="0">
      <selection activeCell="AO37" sqref="AO37:BC37"/>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topLeftCell="F1" workbookViewId="0">
      <selection activeCell="AO37" sqref="AO37:BC3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31" t="s">
        <v>470</v>
      </c>
      <c r="L7" s="254"/>
      <c r="M7" s="255" t="s">
        <v>471</v>
      </c>
      <c r="N7" s="256"/>
    </row>
    <row r="8" spans="1:16" x14ac:dyDescent="0.15">
      <c r="A8" s="248"/>
      <c r="B8" s="244"/>
      <c r="C8" s="244"/>
      <c r="D8" s="244"/>
      <c r="E8" s="244"/>
      <c r="F8" s="244"/>
      <c r="G8" s="257"/>
      <c r="H8" s="258"/>
      <c r="I8" s="258"/>
      <c r="J8" s="259"/>
      <c r="K8" s="1132"/>
      <c r="L8" s="260" t="s">
        <v>472</v>
      </c>
      <c r="M8" s="261" t="s">
        <v>473</v>
      </c>
      <c r="N8" s="262" t="s">
        <v>474</v>
      </c>
    </row>
    <row r="9" spans="1:16" x14ac:dyDescent="0.15">
      <c r="A9" s="248"/>
      <c r="B9" s="244"/>
      <c r="C9" s="244"/>
      <c r="D9" s="244"/>
      <c r="E9" s="244"/>
      <c r="F9" s="244"/>
      <c r="G9" s="1113" t="s">
        <v>475</v>
      </c>
      <c r="H9" s="1114"/>
      <c r="I9" s="1114"/>
      <c r="J9" s="1115"/>
      <c r="K9" s="263">
        <v>2544796</v>
      </c>
      <c r="L9" s="264">
        <v>81810</v>
      </c>
      <c r="M9" s="265">
        <v>79749</v>
      </c>
      <c r="N9" s="266">
        <v>2.6</v>
      </c>
    </row>
    <row r="10" spans="1:16" x14ac:dyDescent="0.15">
      <c r="A10" s="248"/>
      <c r="B10" s="244"/>
      <c r="C10" s="244"/>
      <c r="D10" s="244"/>
      <c r="E10" s="244"/>
      <c r="F10" s="244"/>
      <c r="G10" s="1113" t="s">
        <v>476</v>
      </c>
      <c r="H10" s="1114"/>
      <c r="I10" s="1114"/>
      <c r="J10" s="1115"/>
      <c r="K10" s="267">
        <v>222274</v>
      </c>
      <c r="L10" s="268">
        <v>7146</v>
      </c>
      <c r="M10" s="269">
        <v>6217</v>
      </c>
      <c r="N10" s="270">
        <v>14.9</v>
      </c>
    </row>
    <row r="11" spans="1:16" ht="13.5" customHeight="1" x14ac:dyDescent="0.15">
      <c r="A11" s="248"/>
      <c r="B11" s="244"/>
      <c r="C11" s="244"/>
      <c r="D11" s="244"/>
      <c r="E11" s="244"/>
      <c r="F11" s="244"/>
      <c r="G11" s="1113" t="s">
        <v>477</v>
      </c>
      <c r="H11" s="1114"/>
      <c r="I11" s="1114"/>
      <c r="J11" s="1115"/>
      <c r="K11" s="267">
        <v>214524</v>
      </c>
      <c r="L11" s="268">
        <v>6897</v>
      </c>
      <c r="M11" s="269">
        <v>8019</v>
      </c>
      <c r="N11" s="270">
        <v>-14</v>
      </c>
    </row>
    <row r="12" spans="1:16" ht="13.5" customHeight="1" x14ac:dyDescent="0.15">
      <c r="A12" s="248"/>
      <c r="B12" s="244"/>
      <c r="C12" s="244"/>
      <c r="D12" s="244"/>
      <c r="E12" s="244"/>
      <c r="F12" s="244"/>
      <c r="G12" s="1113" t="s">
        <v>478</v>
      </c>
      <c r="H12" s="1114"/>
      <c r="I12" s="1114"/>
      <c r="J12" s="1115"/>
      <c r="K12" s="267" t="s">
        <v>479</v>
      </c>
      <c r="L12" s="268" t="s">
        <v>479</v>
      </c>
      <c r="M12" s="269">
        <v>1353</v>
      </c>
      <c r="N12" s="270" t="s">
        <v>479</v>
      </c>
    </row>
    <row r="13" spans="1:16" ht="13.5" customHeight="1" x14ac:dyDescent="0.15">
      <c r="A13" s="248"/>
      <c r="B13" s="244"/>
      <c r="C13" s="244"/>
      <c r="D13" s="244"/>
      <c r="E13" s="244"/>
      <c r="F13" s="244"/>
      <c r="G13" s="1113" t="s">
        <v>480</v>
      </c>
      <c r="H13" s="1114"/>
      <c r="I13" s="1114"/>
      <c r="J13" s="1115"/>
      <c r="K13" s="267" t="s">
        <v>479</v>
      </c>
      <c r="L13" s="268" t="s">
        <v>479</v>
      </c>
      <c r="M13" s="269" t="s">
        <v>479</v>
      </c>
      <c r="N13" s="270" t="s">
        <v>479</v>
      </c>
    </row>
    <row r="14" spans="1:16" ht="13.5" customHeight="1" x14ac:dyDescent="0.15">
      <c r="A14" s="248"/>
      <c r="B14" s="244"/>
      <c r="C14" s="244"/>
      <c r="D14" s="244"/>
      <c r="E14" s="244"/>
      <c r="F14" s="244"/>
      <c r="G14" s="1113" t="s">
        <v>481</v>
      </c>
      <c r="H14" s="1114"/>
      <c r="I14" s="1114"/>
      <c r="J14" s="1115"/>
      <c r="K14" s="267">
        <v>101623</v>
      </c>
      <c r="L14" s="268">
        <v>3267</v>
      </c>
      <c r="M14" s="269">
        <v>3282</v>
      </c>
      <c r="N14" s="270">
        <v>-0.5</v>
      </c>
    </row>
    <row r="15" spans="1:16" ht="13.5" customHeight="1" x14ac:dyDescent="0.15">
      <c r="A15" s="248"/>
      <c r="B15" s="244"/>
      <c r="C15" s="244"/>
      <c r="D15" s="244"/>
      <c r="E15" s="244"/>
      <c r="F15" s="244"/>
      <c r="G15" s="1113" t="s">
        <v>482</v>
      </c>
      <c r="H15" s="1114"/>
      <c r="I15" s="1114"/>
      <c r="J15" s="1115"/>
      <c r="K15" s="267">
        <v>81307</v>
      </c>
      <c r="L15" s="268">
        <v>2614</v>
      </c>
      <c r="M15" s="269">
        <v>1832</v>
      </c>
      <c r="N15" s="270">
        <v>42.7</v>
      </c>
    </row>
    <row r="16" spans="1:16" x14ac:dyDescent="0.15">
      <c r="A16" s="248"/>
      <c r="B16" s="244"/>
      <c r="C16" s="244"/>
      <c r="D16" s="244"/>
      <c r="E16" s="244"/>
      <c r="F16" s="244"/>
      <c r="G16" s="1116" t="s">
        <v>483</v>
      </c>
      <c r="H16" s="1117"/>
      <c r="I16" s="1117"/>
      <c r="J16" s="1118"/>
      <c r="K16" s="268">
        <v>-257731</v>
      </c>
      <c r="L16" s="268">
        <v>-8286</v>
      </c>
      <c r="M16" s="269">
        <v>-9558</v>
      </c>
      <c r="N16" s="270">
        <v>-13.3</v>
      </c>
    </row>
    <row r="17" spans="1:16" x14ac:dyDescent="0.15">
      <c r="A17" s="248"/>
      <c r="B17" s="244"/>
      <c r="C17" s="244"/>
      <c r="D17" s="244"/>
      <c r="E17" s="244"/>
      <c r="F17" s="244"/>
      <c r="G17" s="1116" t="s">
        <v>168</v>
      </c>
      <c r="H17" s="1117"/>
      <c r="I17" s="1117"/>
      <c r="J17" s="1118"/>
      <c r="K17" s="268">
        <v>2906793</v>
      </c>
      <c r="L17" s="268">
        <v>93448</v>
      </c>
      <c r="M17" s="269">
        <v>90893</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9" t="s">
        <v>488</v>
      </c>
      <c r="H21" s="1120"/>
      <c r="I21" s="1120"/>
      <c r="J21" s="1121"/>
      <c r="K21" s="280">
        <v>10.64</v>
      </c>
      <c r="L21" s="281">
        <v>9.06</v>
      </c>
      <c r="M21" s="282">
        <v>1.58</v>
      </c>
      <c r="N21" s="249"/>
      <c r="O21" s="283"/>
      <c r="P21" s="279"/>
    </row>
    <row r="22" spans="1:16" s="284" customFormat="1" x14ac:dyDescent="0.15">
      <c r="A22" s="279"/>
      <c r="B22" s="249"/>
      <c r="C22" s="249"/>
      <c r="D22" s="249"/>
      <c r="E22" s="249"/>
      <c r="F22" s="249"/>
      <c r="G22" s="1119" t="s">
        <v>489</v>
      </c>
      <c r="H22" s="1120"/>
      <c r="I22" s="1120"/>
      <c r="J22" s="1121"/>
      <c r="K22" s="285">
        <v>92.9</v>
      </c>
      <c r="L22" s="286">
        <v>96.9</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31" t="s">
        <v>470</v>
      </c>
      <c r="L30" s="254"/>
      <c r="M30" s="255" t="s">
        <v>471</v>
      </c>
      <c r="N30" s="256"/>
    </row>
    <row r="31" spans="1:16" x14ac:dyDescent="0.15">
      <c r="A31" s="248"/>
      <c r="B31" s="244"/>
      <c r="C31" s="244"/>
      <c r="D31" s="244"/>
      <c r="E31" s="244"/>
      <c r="F31" s="244"/>
      <c r="G31" s="257"/>
      <c r="H31" s="258"/>
      <c r="I31" s="258"/>
      <c r="J31" s="259"/>
      <c r="K31" s="1132"/>
      <c r="L31" s="260" t="s">
        <v>472</v>
      </c>
      <c r="M31" s="261" t="s">
        <v>473</v>
      </c>
      <c r="N31" s="262" t="s">
        <v>474</v>
      </c>
    </row>
    <row r="32" spans="1:16" ht="27" customHeight="1" x14ac:dyDescent="0.15">
      <c r="A32" s="248"/>
      <c r="B32" s="244"/>
      <c r="C32" s="244"/>
      <c r="D32" s="244"/>
      <c r="E32" s="244"/>
      <c r="F32" s="244"/>
      <c r="G32" s="1125" t="s">
        <v>493</v>
      </c>
      <c r="H32" s="1126"/>
      <c r="I32" s="1126"/>
      <c r="J32" s="1127"/>
      <c r="K32" s="294">
        <v>2085832</v>
      </c>
      <c r="L32" s="294">
        <v>67056</v>
      </c>
      <c r="M32" s="295">
        <v>60211</v>
      </c>
      <c r="N32" s="296">
        <v>11.4</v>
      </c>
    </row>
    <row r="33" spans="1:16" ht="13.5" customHeight="1" x14ac:dyDescent="0.15">
      <c r="A33" s="248"/>
      <c r="B33" s="244"/>
      <c r="C33" s="244"/>
      <c r="D33" s="244"/>
      <c r="E33" s="244"/>
      <c r="F33" s="244"/>
      <c r="G33" s="1125" t="s">
        <v>494</v>
      </c>
      <c r="H33" s="1126"/>
      <c r="I33" s="1126"/>
      <c r="J33" s="1127"/>
      <c r="K33" s="294" t="s">
        <v>479</v>
      </c>
      <c r="L33" s="294" t="s">
        <v>479</v>
      </c>
      <c r="M33" s="295" t="s">
        <v>479</v>
      </c>
      <c r="N33" s="296" t="s">
        <v>479</v>
      </c>
    </row>
    <row r="34" spans="1:16" ht="27" customHeight="1" x14ac:dyDescent="0.15">
      <c r="A34" s="248"/>
      <c r="B34" s="244"/>
      <c r="C34" s="244"/>
      <c r="D34" s="244"/>
      <c r="E34" s="244"/>
      <c r="F34" s="244"/>
      <c r="G34" s="1125" t="s">
        <v>495</v>
      </c>
      <c r="H34" s="1126"/>
      <c r="I34" s="1126"/>
      <c r="J34" s="1127"/>
      <c r="K34" s="294" t="s">
        <v>479</v>
      </c>
      <c r="L34" s="294" t="s">
        <v>479</v>
      </c>
      <c r="M34" s="295">
        <v>12</v>
      </c>
      <c r="N34" s="296" t="s">
        <v>479</v>
      </c>
    </row>
    <row r="35" spans="1:16" ht="27" customHeight="1" x14ac:dyDescent="0.15">
      <c r="A35" s="248"/>
      <c r="B35" s="244"/>
      <c r="C35" s="244"/>
      <c r="D35" s="244"/>
      <c r="E35" s="244"/>
      <c r="F35" s="244"/>
      <c r="G35" s="1125" t="s">
        <v>496</v>
      </c>
      <c r="H35" s="1126"/>
      <c r="I35" s="1126"/>
      <c r="J35" s="1127"/>
      <c r="K35" s="294">
        <v>632050</v>
      </c>
      <c r="L35" s="294">
        <v>20319</v>
      </c>
      <c r="M35" s="295">
        <v>18343</v>
      </c>
      <c r="N35" s="296">
        <v>10.8</v>
      </c>
    </row>
    <row r="36" spans="1:16" ht="27" customHeight="1" x14ac:dyDescent="0.15">
      <c r="A36" s="248"/>
      <c r="B36" s="244"/>
      <c r="C36" s="244"/>
      <c r="D36" s="244"/>
      <c r="E36" s="244"/>
      <c r="F36" s="244"/>
      <c r="G36" s="1125" t="s">
        <v>497</v>
      </c>
      <c r="H36" s="1126"/>
      <c r="I36" s="1126"/>
      <c r="J36" s="1127"/>
      <c r="K36" s="294">
        <v>46703</v>
      </c>
      <c r="L36" s="294">
        <v>1501</v>
      </c>
      <c r="M36" s="295">
        <v>3415</v>
      </c>
      <c r="N36" s="296">
        <v>-56</v>
      </c>
    </row>
    <row r="37" spans="1:16" ht="13.5" customHeight="1" x14ac:dyDescent="0.15">
      <c r="A37" s="248"/>
      <c r="B37" s="244"/>
      <c r="C37" s="244"/>
      <c r="D37" s="244"/>
      <c r="E37" s="244"/>
      <c r="F37" s="244"/>
      <c r="G37" s="1125" t="s">
        <v>498</v>
      </c>
      <c r="H37" s="1126"/>
      <c r="I37" s="1126"/>
      <c r="J37" s="1127"/>
      <c r="K37" s="294">
        <v>69034</v>
      </c>
      <c r="L37" s="294">
        <v>2219</v>
      </c>
      <c r="M37" s="295">
        <v>2186</v>
      </c>
      <c r="N37" s="296">
        <v>1.5</v>
      </c>
    </row>
    <row r="38" spans="1:16" ht="27" customHeight="1" x14ac:dyDescent="0.15">
      <c r="A38" s="248"/>
      <c r="B38" s="244"/>
      <c r="C38" s="244"/>
      <c r="D38" s="244"/>
      <c r="E38" s="244"/>
      <c r="F38" s="244"/>
      <c r="G38" s="1122" t="s">
        <v>499</v>
      </c>
      <c r="H38" s="1123"/>
      <c r="I38" s="1123"/>
      <c r="J38" s="1124"/>
      <c r="K38" s="297">
        <v>78</v>
      </c>
      <c r="L38" s="297">
        <v>3</v>
      </c>
      <c r="M38" s="298">
        <v>6</v>
      </c>
      <c r="N38" s="299">
        <v>-50</v>
      </c>
      <c r="O38" s="293"/>
    </row>
    <row r="39" spans="1:16" x14ac:dyDescent="0.15">
      <c r="A39" s="248"/>
      <c r="B39" s="244"/>
      <c r="C39" s="244"/>
      <c r="D39" s="244"/>
      <c r="E39" s="244"/>
      <c r="F39" s="244"/>
      <c r="G39" s="1122" t="s">
        <v>500</v>
      </c>
      <c r="H39" s="1123"/>
      <c r="I39" s="1123"/>
      <c r="J39" s="1124"/>
      <c r="K39" s="300">
        <v>-116550</v>
      </c>
      <c r="L39" s="300">
        <v>-3747</v>
      </c>
      <c r="M39" s="301">
        <v>-3932</v>
      </c>
      <c r="N39" s="302">
        <v>-4.7</v>
      </c>
      <c r="O39" s="293"/>
    </row>
    <row r="40" spans="1:16" ht="27" customHeight="1" x14ac:dyDescent="0.15">
      <c r="A40" s="248"/>
      <c r="B40" s="244"/>
      <c r="C40" s="244"/>
      <c r="D40" s="244"/>
      <c r="E40" s="244"/>
      <c r="F40" s="244"/>
      <c r="G40" s="1125" t="s">
        <v>501</v>
      </c>
      <c r="H40" s="1126"/>
      <c r="I40" s="1126"/>
      <c r="J40" s="1127"/>
      <c r="K40" s="300">
        <v>-1696842</v>
      </c>
      <c r="L40" s="300">
        <v>-54550</v>
      </c>
      <c r="M40" s="301">
        <v>-53401</v>
      </c>
      <c r="N40" s="302">
        <v>2.2000000000000002</v>
      </c>
      <c r="O40" s="293"/>
    </row>
    <row r="41" spans="1:16" x14ac:dyDescent="0.15">
      <c r="A41" s="248"/>
      <c r="B41" s="244"/>
      <c r="C41" s="244"/>
      <c r="D41" s="244"/>
      <c r="E41" s="244"/>
      <c r="F41" s="244"/>
      <c r="G41" s="1128" t="s">
        <v>278</v>
      </c>
      <c r="H41" s="1129"/>
      <c r="I41" s="1129"/>
      <c r="J41" s="1130"/>
      <c r="K41" s="294">
        <v>1020305</v>
      </c>
      <c r="L41" s="300">
        <v>32801</v>
      </c>
      <c r="M41" s="301">
        <v>26841</v>
      </c>
      <c r="N41" s="302">
        <v>22.2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33" t="s">
        <v>470</v>
      </c>
      <c r="J49" s="1135" t="s">
        <v>505</v>
      </c>
      <c r="K49" s="1136"/>
      <c r="L49" s="1136"/>
      <c r="M49" s="1136"/>
      <c r="N49" s="1137"/>
    </row>
    <row r="50" spans="1:14" x14ac:dyDescent="0.15">
      <c r="A50" s="248"/>
      <c r="B50" s="244"/>
      <c r="C50" s="244"/>
      <c r="D50" s="244"/>
      <c r="E50" s="244"/>
      <c r="F50" s="244"/>
      <c r="G50" s="312"/>
      <c r="H50" s="313"/>
      <c r="I50" s="1134"/>
      <c r="J50" s="314" t="s">
        <v>506</v>
      </c>
      <c r="K50" s="315" t="s">
        <v>507</v>
      </c>
      <c r="L50" s="316" t="s">
        <v>508</v>
      </c>
      <c r="M50" s="317" t="s">
        <v>509</v>
      </c>
      <c r="N50" s="318" t="s">
        <v>510</v>
      </c>
    </row>
    <row r="51" spans="1:14" x14ac:dyDescent="0.15">
      <c r="A51" s="248"/>
      <c r="B51" s="244"/>
      <c r="C51" s="244"/>
      <c r="D51" s="244"/>
      <c r="E51" s="244"/>
      <c r="F51" s="244"/>
      <c r="G51" s="310" t="s">
        <v>511</v>
      </c>
      <c r="H51" s="311"/>
      <c r="I51" s="319">
        <v>4180956</v>
      </c>
      <c r="J51" s="320">
        <v>130492</v>
      </c>
      <c r="K51" s="321">
        <v>150.19999999999999</v>
      </c>
      <c r="L51" s="322">
        <v>79008</v>
      </c>
      <c r="M51" s="323">
        <v>36.6</v>
      </c>
      <c r="N51" s="324">
        <v>113.6</v>
      </c>
    </row>
    <row r="52" spans="1:14" x14ac:dyDescent="0.15">
      <c r="A52" s="248"/>
      <c r="B52" s="244"/>
      <c r="C52" s="244"/>
      <c r="D52" s="244"/>
      <c r="E52" s="244"/>
      <c r="F52" s="244"/>
      <c r="G52" s="325"/>
      <c r="H52" s="326" t="s">
        <v>512</v>
      </c>
      <c r="I52" s="327">
        <v>1567824</v>
      </c>
      <c r="J52" s="328">
        <v>48933</v>
      </c>
      <c r="K52" s="329">
        <v>161.9</v>
      </c>
      <c r="L52" s="330">
        <v>46014</v>
      </c>
      <c r="M52" s="331">
        <v>37.5</v>
      </c>
      <c r="N52" s="332">
        <v>124.4</v>
      </c>
    </row>
    <row r="53" spans="1:14" x14ac:dyDescent="0.15">
      <c r="A53" s="248"/>
      <c r="B53" s="244"/>
      <c r="C53" s="244"/>
      <c r="D53" s="244"/>
      <c r="E53" s="244"/>
      <c r="F53" s="244"/>
      <c r="G53" s="310" t="s">
        <v>513</v>
      </c>
      <c r="H53" s="311"/>
      <c r="I53" s="319">
        <v>2812953</v>
      </c>
      <c r="J53" s="320">
        <v>88419</v>
      </c>
      <c r="K53" s="321">
        <v>-32.200000000000003</v>
      </c>
      <c r="L53" s="322">
        <v>86381</v>
      </c>
      <c r="M53" s="323">
        <v>9.3000000000000007</v>
      </c>
      <c r="N53" s="324">
        <v>-41.5</v>
      </c>
    </row>
    <row r="54" spans="1:14" x14ac:dyDescent="0.15">
      <c r="A54" s="248"/>
      <c r="B54" s="244"/>
      <c r="C54" s="244"/>
      <c r="D54" s="244"/>
      <c r="E54" s="244"/>
      <c r="F54" s="244"/>
      <c r="G54" s="325"/>
      <c r="H54" s="326" t="s">
        <v>512</v>
      </c>
      <c r="I54" s="327">
        <v>1236682</v>
      </c>
      <c r="J54" s="328">
        <v>38872</v>
      </c>
      <c r="K54" s="329">
        <v>-20.6</v>
      </c>
      <c r="L54" s="330">
        <v>41242</v>
      </c>
      <c r="M54" s="331">
        <v>-10.4</v>
      </c>
      <c r="N54" s="332">
        <v>-10.199999999999999</v>
      </c>
    </row>
    <row r="55" spans="1:14" x14ac:dyDescent="0.15">
      <c r="A55" s="248"/>
      <c r="B55" s="244"/>
      <c r="C55" s="244"/>
      <c r="D55" s="244"/>
      <c r="E55" s="244"/>
      <c r="F55" s="244"/>
      <c r="G55" s="310" t="s">
        <v>514</v>
      </c>
      <c r="H55" s="311"/>
      <c r="I55" s="319">
        <v>1814217</v>
      </c>
      <c r="J55" s="320">
        <v>57576</v>
      </c>
      <c r="K55" s="321">
        <v>-34.9</v>
      </c>
      <c r="L55" s="322">
        <v>67088</v>
      </c>
      <c r="M55" s="323">
        <v>-22.3</v>
      </c>
      <c r="N55" s="324">
        <v>-12.6</v>
      </c>
    </row>
    <row r="56" spans="1:14" x14ac:dyDescent="0.15">
      <c r="A56" s="248"/>
      <c r="B56" s="244"/>
      <c r="C56" s="244"/>
      <c r="D56" s="244"/>
      <c r="E56" s="244"/>
      <c r="F56" s="244"/>
      <c r="G56" s="325"/>
      <c r="H56" s="326" t="s">
        <v>512</v>
      </c>
      <c r="I56" s="327">
        <v>876282</v>
      </c>
      <c r="J56" s="328">
        <v>27810</v>
      </c>
      <c r="K56" s="329">
        <v>-28.5</v>
      </c>
      <c r="L56" s="330">
        <v>37146</v>
      </c>
      <c r="M56" s="331">
        <v>-9.9</v>
      </c>
      <c r="N56" s="332">
        <v>-18.600000000000001</v>
      </c>
    </row>
    <row r="57" spans="1:14" x14ac:dyDescent="0.15">
      <c r="A57" s="248"/>
      <c r="B57" s="244"/>
      <c r="C57" s="244"/>
      <c r="D57" s="244"/>
      <c r="E57" s="244"/>
      <c r="F57" s="244"/>
      <c r="G57" s="310" t="s">
        <v>515</v>
      </c>
      <c r="H57" s="311"/>
      <c r="I57" s="319">
        <v>2206669</v>
      </c>
      <c r="J57" s="320">
        <v>70485</v>
      </c>
      <c r="K57" s="321">
        <v>22.4</v>
      </c>
      <c r="L57" s="322">
        <v>70489</v>
      </c>
      <c r="M57" s="323">
        <v>5.0999999999999996</v>
      </c>
      <c r="N57" s="324">
        <v>17.3</v>
      </c>
    </row>
    <row r="58" spans="1:14" x14ac:dyDescent="0.15">
      <c r="A58" s="248"/>
      <c r="B58" s="244"/>
      <c r="C58" s="244"/>
      <c r="D58" s="244"/>
      <c r="E58" s="244"/>
      <c r="F58" s="244"/>
      <c r="G58" s="325"/>
      <c r="H58" s="326" t="s">
        <v>512</v>
      </c>
      <c r="I58" s="327">
        <v>640654</v>
      </c>
      <c r="J58" s="328">
        <v>20464</v>
      </c>
      <c r="K58" s="329">
        <v>-26.4</v>
      </c>
      <c r="L58" s="330">
        <v>37817</v>
      </c>
      <c r="M58" s="331">
        <v>1.8</v>
      </c>
      <c r="N58" s="332">
        <v>-28.2</v>
      </c>
    </row>
    <row r="59" spans="1:14" x14ac:dyDescent="0.15">
      <c r="A59" s="248"/>
      <c r="B59" s="244"/>
      <c r="C59" s="244"/>
      <c r="D59" s="244"/>
      <c r="E59" s="244"/>
      <c r="F59" s="244"/>
      <c r="G59" s="310" t="s">
        <v>516</v>
      </c>
      <c r="H59" s="311"/>
      <c r="I59" s="319">
        <v>2511694</v>
      </c>
      <c r="J59" s="320">
        <v>80746</v>
      </c>
      <c r="K59" s="321">
        <v>14.6</v>
      </c>
      <c r="L59" s="322">
        <v>84389</v>
      </c>
      <c r="M59" s="323">
        <v>19.7</v>
      </c>
      <c r="N59" s="324">
        <v>-5.0999999999999996</v>
      </c>
    </row>
    <row r="60" spans="1:14" x14ac:dyDescent="0.15">
      <c r="A60" s="248"/>
      <c r="B60" s="244"/>
      <c r="C60" s="244"/>
      <c r="D60" s="244"/>
      <c r="E60" s="244"/>
      <c r="F60" s="244"/>
      <c r="G60" s="325"/>
      <c r="H60" s="326" t="s">
        <v>512</v>
      </c>
      <c r="I60" s="333">
        <v>1108115</v>
      </c>
      <c r="J60" s="328">
        <v>35624</v>
      </c>
      <c r="K60" s="329">
        <v>74.099999999999994</v>
      </c>
      <c r="L60" s="330">
        <v>44339</v>
      </c>
      <c r="M60" s="331">
        <v>17.2</v>
      </c>
      <c r="N60" s="332">
        <v>56.9</v>
      </c>
    </row>
    <row r="61" spans="1:14" x14ac:dyDescent="0.15">
      <c r="A61" s="248"/>
      <c r="B61" s="244"/>
      <c r="C61" s="244"/>
      <c r="D61" s="244"/>
      <c r="E61" s="244"/>
      <c r="F61" s="244"/>
      <c r="G61" s="310" t="s">
        <v>517</v>
      </c>
      <c r="H61" s="334"/>
      <c r="I61" s="335">
        <v>2705298</v>
      </c>
      <c r="J61" s="336">
        <v>85544</v>
      </c>
      <c r="K61" s="337">
        <v>24</v>
      </c>
      <c r="L61" s="338">
        <v>77471</v>
      </c>
      <c r="M61" s="339">
        <v>9.6999999999999993</v>
      </c>
      <c r="N61" s="324">
        <v>14.3</v>
      </c>
    </row>
    <row r="62" spans="1:14" x14ac:dyDescent="0.15">
      <c r="A62" s="248"/>
      <c r="B62" s="244"/>
      <c r="C62" s="244"/>
      <c r="D62" s="244"/>
      <c r="E62" s="244"/>
      <c r="F62" s="244"/>
      <c r="G62" s="325"/>
      <c r="H62" s="326" t="s">
        <v>512</v>
      </c>
      <c r="I62" s="327">
        <v>1085911</v>
      </c>
      <c r="J62" s="328">
        <v>34341</v>
      </c>
      <c r="K62" s="329">
        <v>32.1</v>
      </c>
      <c r="L62" s="330">
        <v>41312</v>
      </c>
      <c r="M62" s="331">
        <v>7.2</v>
      </c>
      <c r="N62" s="332">
        <v>24.9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3"/>
  <sheetViews>
    <sheetView showGridLines="0" topLeftCell="F37" zoomScaleSheetLayoutView="100" workbookViewId="0">
      <selection activeCell="AO37" sqref="AO37:BC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8" t="s">
        <v>3</v>
      </c>
      <c r="D47" s="1138"/>
      <c r="E47" s="1139"/>
      <c r="F47" s="11">
        <v>8.48</v>
      </c>
      <c r="G47" s="12">
        <v>10.58</v>
      </c>
      <c r="H47" s="12">
        <v>13.55</v>
      </c>
      <c r="I47" s="12">
        <v>12.28</v>
      </c>
      <c r="J47" s="13">
        <v>12.08</v>
      </c>
    </row>
    <row r="48" spans="2:10" ht="57.75" customHeight="1" x14ac:dyDescent="0.15">
      <c r="B48" s="14"/>
      <c r="C48" s="1140" t="s">
        <v>4</v>
      </c>
      <c r="D48" s="1140"/>
      <c r="E48" s="1141"/>
      <c r="F48" s="15">
        <v>8.06</v>
      </c>
      <c r="G48" s="16">
        <v>8.6999999999999993</v>
      </c>
      <c r="H48" s="16">
        <v>7.9</v>
      </c>
      <c r="I48" s="16">
        <v>6.45</v>
      </c>
      <c r="J48" s="17">
        <v>7.09</v>
      </c>
    </row>
    <row r="49" spans="2:10" ht="57.75" customHeight="1" thickBot="1" x14ac:dyDescent="0.2">
      <c r="B49" s="18"/>
      <c r="C49" s="1142" t="s">
        <v>5</v>
      </c>
      <c r="D49" s="1142"/>
      <c r="E49" s="1143"/>
      <c r="F49" s="19" t="s">
        <v>524</v>
      </c>
      <c r="G49" s="20">
        <v>3.38</v>
      </c>
      <c r="H49" s="20">
        <v>1.68</v>
      </c>
      <c r="I49" s="20" t="s">
        <v>525</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topLeftCell="G31" zoomScaleSheetLayoutView="100" workbookViewId="0">
      <selection activeCell="AO37" sqref="AO37:BC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0" t="s">
        <v>526</v>
      </c>
      <c r="D34" s="1150"/>
      <c r="E34" s="1151"/>
      <c r="F34" s="32">
        <v>7.97</v>
      </c>
      <c r="G34" s="33">
        <v>8.7200000000000006</v>
      </c>
      <c r="H34" s="33">
        <v>7.83</v>
      </c>
      <c r="I34" s="33">
        <v>6.34</v>
      </c>
      <c r="J34" s="34">
        <v>6.86</v>
      </c>
      <c r="K34" s="22"/>
      <c r="L34" s="22"/>
      <c r="M34" s="22"/>
      <c r="N34" s="22"/>
      <c r="O34" s="22"/>
      <c r="P34" s="22"/>
    </row>
    <row r="35" spans="1:16" ht="39" customHeight="1" x14ac:dyDescent="0.15">
      <c r="A35" s="22"/>
      <c r="B35" s="35"/>
      <c r="C35" s="1144" t="s">
        <v>527</v>
      </c>
      <c r="D35" s="1145"/>
      <c r="E35" s="1146"/>
      <c r="F35" s="36">
        <v>2.37</v>
      </c>
      <c r="G35" s="37">
        <v>2.48</v>
      </c>
      <c r="H35" s="37">
        <v>3.1</v>
      </c>
      <c r="I35" s="37">
        <v>3.9</v>
      </c>
      <c r="J35" s="38">
        <v>5.3</v>
      </c>
      <c r="K35" s="22"/>
      <c r="L35" s="22"/>
      <c r="M35" s="22"/>
      <c r="N35" s="22"/>
      <c r="O35" s="22"/>
      <c r="P35" s="22"/>
    </row>
    <row r="36" spans="1:16" ht="39" customHeight="1" x14ac:dyDescent="0.15">
      <c r="A36" s="22"/>
      <c r="B36" s="35"/>
      <c r="C36" s="1144" t="s">
        <v>528</v>
      </c>
      <c r="D36" s="1145"/>
      <c r="E36" s="1146"/>
      <c r="F36" s="36">
        <v>3.49</v>
      </c>
      <c r="G36" s="37">
        <v>1.97</v>
      </c>
      <c r="H36" s="37">
        <v>2.4700000000000002</v>
      </c>
      <c r="I36" s="37">
        <v>2.0699999999999998</v>
      </c>
      <c r="J36" s="38">
        <v>1.61</v>
      </c>
      <c r="K36" s="22"/>
      <c r="L36" s="22"/>
      <c r="M36" s="22"/>
      <c r="N36" s="22"/>
      <c r="O36" s="22"/>
      <c r="P36" s="22"/>
    </row>
    <row r="37" spans="1:16" ht="39" customHeight="1" x14ac:dyDescent="0.15">
      <c r="A37" s="22"/>
      <c r="B37" s="35"/>
      <c r="C37" s="1144" t="s">
        <v>529</v>
      </c>
      <c r="D37" s="1145"/>
      <c r="E37" s="1146"/>
      <c r="F37" s="36">
        <v>0.49</v>
      </c>
      <c r="G37" s="37">
        <v>0.34</v>
      </c>
      <c r="H37" s="37">
        <v>0.46</v>
      </c>
      <c r="I37" s="37">
        <v>1.18</v>
      </c>
      <c r="J37" s="38">
        <v>1.44</v>
      </c>
      <c r="K37" s="22"/>
      <c r="L37" s="22"/>
      <c r="M37" s="22"/>
      <c r="N37" s="22"/>
      <c r="O37" s="22"/>
      <c r="P37" s="22"/>
    </row>
    <row r="38" spans="1:16" ht="39" customHeight="1" x14ac:dyDescent="0.15">
      <c r="A38" s="22"/>
      <c r="B38" s="35"/>
      <c r="C38" s="1144" t="s">
        <v>530</v>
      </c>
      <c r="D38" s="1145"/>
      <c r="E38" s="1146"/>
      <c r="F38" s="36">
        <v>2.02</v>
      </c>
      <c r="G38" s="37">
        <v>2.1</v>
      </c>
      <c r="H38" s="37">
        <v>1.91</v>
      </c>
      <c r="I38" s="37">
        <v>1.49</v>
      </c>
      <c r="J38" s="38">
        <v>0.73</v>
      </c>
      <c r="K38" s="22"/>
      <c r="L38" s="22"/>
      <c r="M38" s="22"/>
      <c r="N38" s="22"/>
      <c r="O38" s="22"/>
      <c r="P38" s="22"/>
    </row>
    <row r="39" spans="1:16" ht="39" customHeight="1" x14ac:dyDescent="0.15">
      <c r="A39" s="22"/>
      <c r="B39" s="35"/>
      <c r="C39" s="1144" t="s">
        <v>531</v>
      </c>
      <c r="D39" s="1145"/>
      <c r="E39" s="1146"/>
      <c r="F39" s="36">
        <v>0</v>
      </c>
      <c r="G39" s="37">
        <v>0.04</v>
      </c>
      <c r="H39" s="37">
        <v>0.01</v>
      </c>
      <c r="I39" s="37">
        <v>0.02</v>
      </c>
      <c r="J39" s="38">
        <v>0.19</v>
      </c>
      <c r="K39" s="22"/>
      <c r="L39" s="22"/>
      <c r="M39" s="22"/>
      <c r="N39" s="22"/>
      <c r="O39" s="22"/>
      <c r="P39" s="22"/>
    </row>
    <row r="40" spans="1:16" ht="39" customHeight="1" x14ac:dyDescent="0.15">
      <c r="A40" s="22"/>
      <c r="B40" s="35"/>
      <c r="C40" s="1144" t="s">
        <v>532</v>
      </c>
      <c r="D40" s="1145"/>
      <c r="E40" s="1146"/>
      <c r="F40" s="36">
        <v>0.11</v>
      </c>
      <c r="G40" s="37">
        <v>0.1</v>
      </c>
      <c r="H40" s="37">
        <v>0.15</v>
      </c>
      <c r="I40" s="37">
        <v>0.54</v>
      </c>
      <c r="J40" s="38">
        <v>0.11</v>
      </c>
      <c r="K40" s="22"/>
      <c r="L40" s="22"/>
      <c r="M40" s="22"/>
      <c r="N40" s="22"/>
      <c r="O40" s="22"/>
      <c r="P40" s="22"/>
    </row>
    <row r="41" spans="1:16" ht="39" customHeight="1" x14ac:dyDescent="0.15">
      <c r="A41" s="22"/>
      <c r="B41" s="35"/>
      <c r="C41" s="1144" t="s">
        <v>533</v>
      </c>
      <c r="D41" s="1145"/>
      <c r="E41" s="1146"/>
      <c r="F41" s="36">
        <v>0.33</v>
      </c>
      <c r="G41" s="37">
        <v>0.18</v>
      </c>
      <c r="H41" s="37">
        <v>0.16</v>
      </c>
      <c r="I41" s="37">
        <v>0.19</v>
      </c>
      <c r="J41" s="38">
        <v>0.08</v>
      </c>
      <c r="K41" s="22"/>
      <c r="L41" s="22"/>
      <c r="M41" s="22"/>
      <c r="N41" s="22"/>
      <c r="O41" s="22"/>
      <c r="P41" s="22"/>
    </row>
    <row r="42" spans="1:16" ht="39" customHeight="1" x14ac:dyDescent="0.15">
      <c r="A42" s="22"/>
      <c r="B42" s="39"/>
      <c r="C42" s="1144" t="s">
        <v>534</v>
      </c>
      <c r="D42" s="1145"/>
      <c r="E42" s="1146"/>
      <c r="F42" s="36" t="s">
        <v>479</v>
      </c>
      <c r="G42" s="37" t="s">
        <v>479</v>
      </c>
      <c r="H42" s="37" t="s">
        <v>479</v>
      </c>
      <c r="I42" s="37" t="s">
        <v>479</v>
      </c>
      <c r="J42" s="38" t="s">
        <v>479</v>
      </c>
      <c r="K42" s="22"/>
      <c r="L42" s="22"/>
      <c r="M42" s="22"/>
      <c r="N42" s="22"/>
      <c r="O42" s="22"/>
      <c r="P42" s="22"/>
    </row>
    <row r="43" spans="1:16" ht="39" customHeight="1" thickBot="1" x14ac:dyDescent="0.2">
      <c r="A43" s="22"/>
      <c r="B43" s="40"/>
      <c r="C43" s="1147" t="s">
        <v>535</v>
      </c>
      <c r="D43" s="1148"/>
      <c r="E43" s="1149"/>
      <c r="F43" s="41">
        <v>0.4</v>
      </c>
      <c r="G43" s="42">
        <v>0.2</v>
      </c>
      <c r="H43" s="42">
        <v>0.2</v>
      </c>
      <c r="I43" s="42">
        <v>0.18</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topLeftCell="I37" zoomScaleSheetLayoutView="55" workbookViewId="0">
      <selection activeCell="AO37" sqref="AO37:BC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2079</v>
      </c>
      <c r="L45" s="60">
        <v>1938</v>
      </c>
      <c r="M45" s="60">
        <v>1949</v>
      </c>
      <c r="N45" s="60">
        <v>1959</v>
      </c>
      <c r="O45" s="61">
        <v>2086</v>
      </c>
      <c r="P45" s="48"/>
      <c r="Q45" s="48"/>
      <c r="R45" s="48"/>
      <c r="S45" s="48"/>
      <c r="T45" s="48"/>
      <c r="U45" s="48"/>
    </row>
    <row r="46" spans="1:21" ht="30.75" customHeight="1" x14ac:dyDescent="0.15">
      <c r="A46" s="48"/>
      <c r="B46" s="1162"/>
      <c r="C46" s="1163"/>
      <c r="D46" s="62"/>
      <c r="E46" s="1152" t="s">
        <v>13</v>
      </c>
      <c r="F46" s="1152"/>
      <c r="G46" s="1152"/>
      <c r="H46" s="1152"/>
      <c r="I46" s="1152"/>
      <c r="J46" s="1153"/>
      <c r="K46" s="63" t="s">
        <v>479</v>
      </c>
      <c r="L46" s="64" t="s">
        <v>479</v>
      </c>
      <c r="M46" s="64" t="s">
        <v>479</v>
      </c>
      <c r="N46" s="64" t="s">
        <v>479</v>
      </c>
      <c r="O46" s="65" t="s">
        <v>479</v>
      </c>
      <c r="P46" s="48"/>
      <c r="Q46" s="48"/>
      <c r="R46" s="48"/>
      <c r="S46" s="48"/>
      <c r="T46" s="48"/>
      <c r="U46" s="48"/>
    </row>
    <row r="47" spans="1:21" ht="30.75" customHeight="1" x14ac:dyDescent="0.15">
      <c r="A47" s="48"/>
      <c r="B47" s="1162"/>
      <c r="C47" s="1163"/>
      <c r="D47" s="62"/>
      <c r="E47" s="1152" t="s">
        <v>14</v>
      </c>
      <c r="F47" s="1152"/>
      <c r="G47" s="1152"/>
      <c r="H47" s="1152"/>
      <c r="I47" s="1152"/>
      <c r="J47" s="1153"/>
      <c r="K47" s="63" t="s">
        <v>479</v>
      </c>
      <c r="L47" s="64" t="s">
        <v>479</v>
      </c>
      <c r="M47" s="64" t="s">
        <v>479</v>
      </c>
      <c r="N47" s="64" t="s">
        <v>479</v>
      </c>
      <c r="O47" s="65" t="s">
        <v>479</v>
      </c>
      <c r="P47" s="48"/>
      <c r="Q47" s="48"/>
      <c r="R47" s="48"/>
      <c r="S47" s="48"/>
      <c r="T47" s="48"/>
      <c r="U47" s="48"/>
    </row>
    <row r="48" spans="1:21" ht="30.75" customHeight="1" x14ac:dyDescent="0.15">
      <c r="A48" s="48"/>
      <c r="B48" s="1162"/>
      <c r="C48" s="1163"/>
      <c r="D48" s="62"/>
      <c r="E48" s="1152" t="s">
        <v>15</v>
      </c>
      <c r="F48" s="1152"/>
      <c r="G48" s="1152"/>
      <c r="H48" s="1152"/>
      <c r="I48" s="1152"/>
      <c r="J48" s="1153"/>
      <c r="K48" s="63">
        <v>680</v>
      </c>
      <c r="L48" s="64">
        <v>709</v>
      </c>
      <c r="M48" s="64">
        <v>672</v>
      </c>
      <c r="N48" s="64">
        <v>738</v>
      </c>
      <c r="O48" s="65">
        <v>632</v>
      </c>
      <c r="P48" s="48"/>
      <c r="Q48" s="48"/>
      <c r="R48" s="48"/>
      <c r="S48" s="48"/>
      <c r="T48" s="48"/>
      <c r="U48" s="48"/>
    </row>
    <row r="49" spans="1:21" ht="30.75" customHeight="1" x14ac:dyDescent="0.15">
      <c r="A49" s="48"/>
      <c r="B49" s="1162"/>
      <c r="C49" s="1163"/>
      <c r="D49" s="62"/>
      <c r="E49" s="1152" t="s">
        <v>16</v>
      </c>
      <c r="F49" s="1152"/>
      <c r="G49" s="1152"/>
      <c r="H49" s="1152"/>
      <c r="I49" s="1152"/>
      <c r="J49" s="1153"/>
      <c r="K49" s="63">
        <v>242</v>
      </c>
      <c r="L49" s="64">
        <v>247</v>
      </c>
      <c r="M49" s="64">
        <v>226</v>
      </c>
      <c r="N49" s="64">
        <v>180</v>
      </c>
      <c r="O49" s="65">
        <v>47</v>
      </c>
      <c r="P49" s="48"/>
      <c r="Q49" s="48"/>
      <c r="R49" s="48"/>
      <c r="S49" s="48"/>
      <c r="T49" s="48"/>
      <c r="U49" s="48"/>
    </row>
    <row r="50" spans="1:21" ht="30.75" customHeight="1" x14ac:dyDescent="0.15">
      <c r="A50" s="48"/>
      <c r="B50" s="1162"/>
      <c r="C50" s="1163"/>
      <c r="D50" s="62"/>
      <c r="E50" s="1152" t="s">
        <v>17</v>
      </c>
      <c r="F50" s="1152"/>
      <c r="G50" s="1152"/>
      <c r="H50" s="1152"/>
      <c r="I50" s="1152"/>
      <c r="J50" s="1153"/>
      <c r="K50" s="63">
        <v>168</v>
      </c>
      <c r="L50" s="64">
        <v>115</v>
      </c>
      <c r="M50" s="64">
        <v>111</v>
      </c>
      <c r="N50" s="64">
        <v>98</v>
      </c>
      <c r="O50" s="65">
        <v>69</v>
      </c>
      <c r="P50" s="48"/>
      <c r="Q50" s="48"/>
      <c r="R50" s="48"/>
      <c r="S50" s="48"/>
      <c r="T50" s="48"/>
      <c r="U50" s="48"/>
    </row>
    <row r="51" spans="1:21" ht="30.75" customHeight="1" x14ac:dyDescent="0.15">
      <c r="A51" s="48"/>
      <c r="B51" s="1164"/>
      <c r="C51" s="1165"/>
      <c r="D51" s="66"/>
      <c r="E51" s="1152" t="s">
        <v>18</v>
      </c>
      <c r="F51" s="1152"/>
      <c r="G51" s="1152"/>
      <c r="H51" s="1152"/>
      <c r="I51" s="1152"/>
      <c r="J51" s="1153"/>
      <c r="K51" s="63">
        <v>0</v>
      </c>
      <c r="L51" s="64">
        <v>1</v>
      </c>
      <c r="M51" s="64" t="s">
        <v>479</v>
      </c>
      <c r="N51" s="64" t="s">
        <v>479</v>
      </c>
      <c r="O51" s="65">
        <v>0</v>
      </c>
      <c r="P51" s="48"/>
      <c r="Q51" s="48"/>
      <c r="R51" s="48"/>
      <c r="S51" s="48"/>
      <c r="T51" s="48"/>
      <c r="U51" s="48"/>
    </row>
    <row r="52" spans="1:21" ht="30.75" customHeight="1" x14ac:dyDescent="0.15">
      <c r="A52" s="48"/>
      <c r="B52" s="1154" t="s">
        <v>19</v>
      </c>
      <c r="C52" s="1155"/>
      <c r="D52" s="66"/>
      <c r="E52" s="1152" t="s">
        <v>20</v>
      </c>
      <c r="F52" s="1152"/>
      <c r="G52" s="1152"/>
      <c r="H52" s="1152"/>
      <c r="I52" s="1152"/>
      <c r="J52" s="1153"/>
      <c r="K52" s="63">
        <v>1659</v>
      </c>
      <c r="L52" s="64">
        <v>1689</v>
      </c>
      <c r="M52" s="64">
        <v>1644</v>
      </c>
      <c r="N52" s="64">
        <v>1734</v>
      </c>
      <c r="O52" s="65">
        <v>1813</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1510</v>
      </c>
      <c r="L53" s="69">
        <v>1321</v>
      </c>
      <c r="M53" s="69">
        <v>1314</v>
      </c>
      <c r="N53" s="69">
        <v>1241</v>
      </c>
      <c r="O53" s="70">
        <v>1021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in_zs004user</cp:lastModifiedBy>
  <cp:lastPrinted>2020-01-30T00:55:58Z</cp:lastPrinted>
  <dcterms:created xsi:type="dcterms:W3CDTF">2015-02-17T06:40:31Z</dcterms:created>
  <dcterms:modified xsi:type="dcterms:W3CDTF">2020-01-30T01:34:24Z</dcterms:modified>
  <cp:category/>
</cp:coreProperties>
</file>