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s50\041_財政課財政係\070_財政状況資料集（3月・9月公表）\R8-4(R6決算)財政状況資料集作成\20260818_【県照会】令和６年度財政状況資料集の作成（２回目）について\02_作成\"/>
    </mc:Choice>
  </mc:AlternateContent>
  <xr:revisionPtr revIDLastSave="0" documentId="13_ncr:1_{1BB991D5-62E4-43CB-86A8-3E831A9217A2}" xr6:coauthVersionLast="47" xr6:coauthVersionMax="47" xr10:uidLastSave="{00000000-0000-0000-0000-000000000000}"/>
  <bookViews>
    <workbookView xWindow="-120" yWindow="-120" windowWidth="29040" windowHeight="1572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31" i="12" l="1"/>
  <c r="AA30" i="12"/>
  <c r="AA31" i="12"/>
  <c r="AA32" i="12"/>
  <c r="AA34" i="12"/>
  <c r="AA35" i="12"/>
  <c r="AA36" i="12"/>
  <c r="AA29" i="12"/>
  <c r="AA28" i="12"/>
  <c r="AA9" i="12"/>
  <c r="AA8" i="12"/>
  <c r="BG34" i="10" l="1"/>
  <c r="AO38" i="10"/>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U38" i="10"/>
  <c r="C38" i="10"/>
  <c r="BE37" i="10"/>
  <c r="U37" i="10"/>
  <c r="C37" i="10"/>
  <c r="BE36" i="10"/>
  <c r="BE35" i="10"/>
  <c r="BW34" i="10"/>
  <c r="C34" i="10"/>
  <c r="BW35" i="10" l="1"/>
  <c r="BW36" i="10" s="1"/>
  <c r="BW37" i="10" s="1"/>
  <c r="BW38" i="10" s="1"/>
  <c r="BW39" i="10" s="1"/>
  <c r="BW40" i="10" s="1"/>
  <c r="BW41" i="10" s="1"/>
  <c r="BW42" i="10" s="1"/>
  <c r="BW43" i="10" s="1"/>
  <c r="C35" i="10"/>
  <c r="C36"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CO36" i="10" s="1"/>
  <c r="CO37" i="10" s="1"/>
  <c r="AM34" i="10"/>
  <c r="AM35" i="10" s="1"/>
  <c r="AM36" i="10" s="1"/>
  <c r="AM37" i="10" s="1"/>
  <c r="AM38" i="10" s="1"/>
  <c r="BE34" i="10" l="1"/>
</calcChain>
</file>

<file path=xl/sharedStrings.xml><?xml version="1.0" encoding="utf-8"?>
<sst xmlns="http://schemas.openxmlformats.org/spreadsheetml/2006/main" count="1088" uniqueCount="588">
  <si>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</si>
  <si>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</si>
  <si>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</si>
  <si>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</si>
  <si>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</si>
  <si>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</si>
  <si>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</si>
  <si>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</si>
  <si>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</si>
  <si>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</si>
  <si>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</si>
  <si>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</si>
  <si>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</si>
  <si>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</si>
  <si>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</si>
  <si>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</si>
  <si>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</si>
  <si>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</si>
  <si>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</si>
  <si>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</si>
  <si>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</si>
  <si>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</si>
  <si>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</si>
  <si>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</si>
  <si>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</si>
  <si>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</si>
  <si>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</si>
  <si>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</si>
  <si>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</si>
  <si>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</si>
  <si>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</si>
  <si>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</si>
  <si>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</si>
  <si>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</si>
  <si>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</si>
  <si>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</si>
  <si>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</si>
  <si>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</si>
  <si>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</si>
  <si>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</si>
  <si>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</si>
  <si>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</si>
  <si>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</si>
  <si>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</si>
  <si>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</si>
  <si>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</si>
  <si>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</si>
  <si>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</si>
  <si>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</si>
  <si>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</si>
  <si>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</si>
  <si>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</si>
  <si>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</si>
  <si>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</si>
  <si>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</si>
  <si>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</si>
  <si>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</si>
  <si>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</si>
  <si>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</si>
  <si>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</si>
  <si>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</si>
  <si>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</si>
  <si>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</si>
  <si>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</si>
  <si>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</si>
  <si>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</si>
  <si>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</si>
  <si>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</si>
  <si>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</si>
  <si>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</si>
  <si>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</si>
  <si>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</si>
  <si>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</si>
  <si>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</si>
  <si>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</si>
  <si>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</si>
  <si>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</si>
  <si>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</si>
  <si>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</si>
  <si>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</si>
  <si>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</si>
  <si>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</si>
  <si>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</si>
  <si>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</si>
  <si>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</si>
  <si>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</si>
  <si>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</si>
  <si>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</si>
  <si>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</si>
  <si>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</si>
  <si>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</si>
  <si>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</si>
  <si>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</si>
  <si>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</si>
  <si>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胎内市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</si>
  <si>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</si>
  <si>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</si>
  <si>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</si>
  <si>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</si>
  <si>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</si>
  <si>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</si>
  <si>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</si>
  <si>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</si>
  <si>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</si>
  <si>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</si>
  <si>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</si>
  <si>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</si>
  <si>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</si>
  <si>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</si>
  <si>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</si>
  <si>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</si>
  <si>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</si>
  <si>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</si>
  <si>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</si>
  <si>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</si>
  <si>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</si>
  <si>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</si>
  <si>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</si>
  <si>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</si>
  <si>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</si>
  <si>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</si>
  <si>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</si>
  <si>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</si>
  <si>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</si>
  <si>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</si>
  <si>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</si>
  <si>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</si>
  <si>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</si>
  <si>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</si>
  <si>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</si>
  <si>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</si>
  <si>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</si>
  <si>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</si>
  <si>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</si>
  <si>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</si>
  <si>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</si>
  <si>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</si>
  <si>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</si>
  <si>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</si>
  <si>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</si>
  <si>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</si>
  <si>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</si>
  <si>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</si>
  <si>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</si>
  <si>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</si>
  <si>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</si>
  <si>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</si>
  <si>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</si>
  <si>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</si>
  <si>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</si>
  <si>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</si>
  <si>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</si>
  <si>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</si>
  <si>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</si>
  <si>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</si>
  <si>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</si>
  <si>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</si>
  <si>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</si>
  <si>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</si>
  <si>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</si>
  <si>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</si>
  <si>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</si>
  <si>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</si>
  <si>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</si>
  <si>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</si>
  <si>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</si>
  <si>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</si>
  <si>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</si>
  <si>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</si>
  <si>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</si>
  <si>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</si>
  <si>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</si>
  <si>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</si>
  <si>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</si>
  <si>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</si>
  <si>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</si>
  <si>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</si>
  <si>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</si>
  <si>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</si>
  <si>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</si>
  <si>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</si>
  <si>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</si>
  <si>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</si>
  <si>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</si>
  <si>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</si>
  <si>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</si>
  <si>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</si>
  <si>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</si>
  <si>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</si>
  <si>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</si>
  <si>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</si>
  <si>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</si>
  <si>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</si>
  <si>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</si>
  <si>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</si>
  <si>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</si>
  <si>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</si>
  <si>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</si>
  <si>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</si>
  <si>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</si>
  <si>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</si>
  <si>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</si>
  <si>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新潟県胎内市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</si>
  <si>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</si>
  <si>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</si>
  <si>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</si>
  <si>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</si>
  <si>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</si>
  <si>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</si>
  <si>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</si>
  <si>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</si>
  <si>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</si>
  <si>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</si>
  <si>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</si>
  <si>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</si>
  <si>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</si>
  <si>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</si>
  <si>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</si>
  <si>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</si>
  <si>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</si>
  <si>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</si>
  <si>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</si>
  <si>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</si>
  <si>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</si>
  <si>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</si>
  <si>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</si>
  <si>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</si>
  <si>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</si>
  <si>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</si>
  <si>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</si>
  <si>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</si>
  <si>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</si>
  <si>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</si>
  <si>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</si>
  <si>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</si>
  <si>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</si>
  <si>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</si>
  <si>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</si>
  <si>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</si>
  <si>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</si>
  <si>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</si>
  <si>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</si>
  <si>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</si>
  <si>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</si>
  <si>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</si>
  <si>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</si>
  <si>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</si>
  <si>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</si>
  <si>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</si>
  <si>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</si>
  <si>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</si>
  <si>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</si>
  <si>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</si>
  <si>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</si>
  <si>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</si>
  <si>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</si>
  <si>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</si>
  <si>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</si>
  <si>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</si>
  <si>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</si>
  <si>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</si>
  <si>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</si>
  <si>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</si>
  <si>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</si>
  <si>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</si>
  <si>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</si>
  <si>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</si>
  <si>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</si>
  <si>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</si>
  <si>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</si>
  <si>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</si>
  <si>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</si>
  <si>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</si>
  <si>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</si>
  <si>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</si>
  <si>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</si>
  <si>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</si>
  <si>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</si>
  <si>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</si>
  <si>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</si>
  <si>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</si>
  <si>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</si>
  <si>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</si>
  <si>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</si>
  <si>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</si>
  <si>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</si>
  <si>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</si>
  <si>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</si>
  <si>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</si>
  <si>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</si>
  <si>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</si>
  <si>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</si>
  <si>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</si>
  <si>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</si>
  <si>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</si>
  <si>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</si>
  <si>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</si>
  <si>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</si>
  <si>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</si>
  <si>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</si>
  <si>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</si>
  <si>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</si>
  <si>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</si>
  <si>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</si>
  <si>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</si>
  <si>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</si>
  <si>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</si>
  <si>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</si>
  <si>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</si>
  <si>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</si>
  <si>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</si>
  <si>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</si>
  <si>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</si>
  <si>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</si>
  <si>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</si>
  <si>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</si>
  <si>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</si>
  <si>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</si>
  <si>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</si>
  <si>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</si>
  <si>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</si>
  <si>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</si>
  <si>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</si>
  <si>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</si>
  <si>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</si>
  <si>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</si>
  <si>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</si>
  <si>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</si>
  <si>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</si>
  <si>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</si>
  <si>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観光施設</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</si>
  <si>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</si>
  <si>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</si>
  <si>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</si>
  <si>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</si>
  <si>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</si>
  <si>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</si>
  <si>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</si>
  <si>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</si>
  <si>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</si>
  <si>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</si>
  <si>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</si>
  <si>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</si>
  <si>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</si>
  <si>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</si>
  <si>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</si>
  <si>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</si>
  <si>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</si>
  <si>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</si>
  <si>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</si>
  <si>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</si>
  <si>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</si>
  <si>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</si>
  <si>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新潟県胎内市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</si>
  <si>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</si>
  <si>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</si>
  <si>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</si>
  <si>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</si>
  <si>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</si>
  <si>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</si>
  <si>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</si>
  <si>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</si>
  <si>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</si>
  <si>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</si>
  <si>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</si>
  <si>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</si>
  <si>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</si>
  <si>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</si>
  <si>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</si>
  <si>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</si>
  <si>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</si>
  <si>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</si>
  <si>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</si>
  <si>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</si>
  <si>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黒川歯科診療所事業特別会計</t>
    <phoneticPr fontId="5"/>
  </si>
  <si>
    <t>鹿ノ俣発電所運営事業特別会計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</si>
  <si>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</si>
  <si>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</si>
  <si>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</si>
  <si>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</si>
  <si>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</si>
  <si>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</si>
  <si>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</si>
  <si>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</si>
  <si>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</si>
  <si>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</si>
  <si>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</si>
  <si>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</si>
  <si>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</si>
  <si>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</si>
  <si>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</si>
  <si>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介護保険事業特別会計</t>
    <phoneticPr fontId="5"/>
  </si>
  <si>
    <t>公共下水道事業会計</t>
    <phoneticPr fontId="5"/>
  </si>
  <si>
    <t>法適用企業</t>
    <phoneticPr fontId="5"/>
  </si>
  <si>
    <t>農業集落排水事業会計</t>
    <phoneticPr fontId="5"/>
  </si>
  <si>
    <t>水道事業会計</t>
    <phoneticPr fontId="5"/>
  </si>
  <si>
    <t>簡易水道事業会計</t>
    <phoneticPr fontId="5"/>
  </si>
  <si>
    <t>工業用水道事業会計</t>
    <phoneticPr fontId="5"/>
  </si>
  <si>
    <t>地域産業振興事業特別会計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</si>
  <si>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</si>
  <si>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</si>
  <si>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</si>
  <si>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</si>
  <si>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</si>
  <si>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</si>
  <si>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</si>
  <si>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</si>
  <si>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</si>
  <si>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</si>
  <si>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</si>
  <si>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</si>
  <si>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</si>
  <si>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</si>
  <si>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</si>
  <si>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</si>
  <si>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</si>
  <si>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</si>
  <si>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</si>
  <si>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</si>
  <si>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</si>
  <si>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</si>
  <si>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</si>
  <si>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</si>
  <si>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</si>
  <si>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</si>
  <si>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</si>
  <si>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</si>
  <si>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</si>
  <si>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</si>
  <si>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</si>
  <si>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</si>
  <si>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</si>
  <si>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</si>
  <si>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</si>
  <si>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</si>
  <si>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</si>
  <si>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</si>
  <si>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</si>
  <si>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</si>
  <si>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</si>
  <si>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</si>
  <si>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</si>
  <si>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</si>
  <si>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</si>
  <si>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</si>
  <si>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</si>
  <si>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</si>
  <si>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</si>
  <si>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</si>
  <si>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</si>
  <si>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</si>
  <si>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</si>
  <si>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</si>
  <si>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</si>
  <si>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</si>
  <si>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</si>
  <si>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</si>
  <si>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</si>
  <si>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</si>
  <si>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</si>
  <si>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</si>
  <si>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</si>
  <si>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</si>
  <si>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</si>
  <si>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</si>
  <si>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</si>
  <si>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</si>
  <si>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</si>
  <si>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</si>
  <si>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</si>
  <si>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</si>
  <si>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</si>
  <si>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</si>
  <si>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</si>
  <si>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</si>
  <si>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</si>
  <si>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</si>
  <si>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</si>
  <si>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</si>
  <si>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</si>
  <si>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</si>
  <si>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</si>
  <si>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</si>
  <si>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</si>
  <si>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</si>
  <si>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</si>
  <si>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</si>
  <si>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</si>
  <si>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</si>
  <si>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</si>
  <si>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</si>
  <si>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</si>
  <si>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</si>
  <si>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</si>
  <si>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</si>
  <si>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</si>
  <si>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</si>
  <si>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</si>
  <si>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</si>
  <si>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</si>
  <si>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</si>
  <si>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</si>
  <si>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</si>
  <si>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</si>
  <si>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</si>
  <si>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</si>
  <si>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</si>
  <si>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</si>
  <si>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</si>
  <si>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</si>
  <si>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</si>
  <si>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</si>
  <si>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</si>
  <si>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</si>
  <si>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</si>
  <si>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</si>
  <si>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</si>
  <si>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</si>
  <si>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</si>
  <si>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</si>
  <si>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</si>
  <si>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</si>
  <si>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</si>
  <si>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</si>
  <si>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</si>
  <si>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</si>
  <si>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</si>
  <si>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</si>
  <si>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</si>
  <si>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</si>
  <si>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</si>
  <si>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</si>
  <si>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</si>
  <si>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</si>
  <si>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</si>
  <si>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1.05</t>
  </si>
  <si>
    <t>鹿ノ俣発電所運営事業特別会計</t>
  </si>
  <si>
    <t>▲ 1.22</t>
  </si>
  <si>
    <t>一般会計</t>
  </si>
  <si>
    <t>水道事業会計</t>
  </si>
  <si>
    <t>公共下水道事業会計</t>
  </si>
  <si>
    <t>農業集落排水事業会計</t>
  </si>
  <si>
    <t>介護保険事業特別会計</t>
  </si>
  <si>
    <t>国民健康保険事業特別会計</t>
  </si>
  <si>
    <t>簡易水道事業会計</t>
  </si>
  <si>
    <t>その他会計（赤字）</t>
  </si>
  <si>
    <t>その他会計（黒字）</t>
  </si>
  <si>
    <t>R02</t>
    <phoneticPr fontId="5"/>
  </si>
  <si>
    <t>R03</t>
    <phoneticPr fontId="5"/>
  </si>
  <si>
    <t>R04</t>
    <phoneticPr fontId="5"/>
  </si>
  <si>
    <t>R05</t>
    <phoneticPr fontId="5"/>
  </si>
  <si>
    <t>R06</t>
    <phoneticPr fontId="5"/>
  </si>
  <si>
    <t>新潟フルーツパーク株式会社</t>
    <rPh sb="0" eb="2">
      <t>ニイガタ</t>
    </rPh>
    <rPh sb="9" eb="11">
      <t>カブシキ</t>
    </rPh>
    <rPh sb="11" eb="13">
      <t>カイシャ</t>
    </rPh>
    <phoneticPr fontId="2"/>
  </si>
  <si>
    <t>新潟製粉株式会社</t>
    <rPh sb="0" eb="2">
      <t>ニイガタ</t>
    </rPh>
    <rPh sb="2" eb="4">
      <t>セイフン</t>
    </rPh>
    <rPh sb="4" eb="8">
      <t>カブシキカイシャ</t>
    </rPh>
    <phoneticPr fontId="2"/>
  </si>
  <si>
    <t>胎内高原ハウス株式会社</t>
    <rPh sb="0" eb="2">
      <t>タイナイ</t>
    </rPh>
    <rPh sb="2" eb="4">
      <t>コウゲン</t>
    </rPh>
    <rPh sb="7" eb="11">
      <t>カブシキカイシャ</t>
    </rPh>
    <phoneticPr fontId="2"/>
  </si>
  <si>
    <t>胎内リゾート株式会社</t>
    <rPh sb="0" eb="2">
      <t>タイナイ</t>
    </rPh>
    <rPh sb="6" eb="10">
      <t>カブシキカイシャ</t>
    </rPh>
    <phoneticPr fontId="2"/>
  </si>
  <si>
    <t>-</t>
    <phoneticPr fontId="2"/>
  </si>
  <si>
    <t>合併振興基金</t>
    <rPh sb="0" eb="2">
      <t>ガッペイ</t>
    </rPh>
    <rPh sb="2" eb="4">
      <t>シンコウ</t>
    </rPh>
    <rPh sb="4" eb="6">
      <t>キキン</t>
    </rPh>
    <phoneticPr fontId="2"/>
  </si>
  <si>
    <t>鹿ノ俣発電所運営事業基金</t>
    <rPh sb="0" eb="1">
      <t>シカ</t>
    </rPh>
    <rPh sb="2" eb="3">
      <t>マタ</t>
    </rPh>
    <rPh sb="3" eb="5">
      <t>ハツデン</t>
    </rPh>
    <rPh sb="5" eb="6">
      <t>ショ</t>
    </rPh>
    <rPh sb="6" eb="8">
      <t>ウンエイ</t>
    </rPh>
    <rPh sb="8" eb="10">
      <t>ジギョウ</t>
    </rPh>
    <rPh sb="10" eb="12">
      <t>キキン</t>
    </rPh>
    <phoneticPr fontId="2"/>
  </si>
  <si>
    <t>スポーツ振興基金</t>
    <rPh sb="4" eb="6">
      <t>シンコウ</t>
    </rPh>
    <rPh sb="6" eb="8">
      <t>キキン</t>
    </rPh>
    <phoneticPr fontId="2"/>
  </si>
  <si>
    <t>風倉発電所運営事業基金</t>
    <phoneticPr fontId="2"/>
  </si>
  <si>
    <t>新型コロナウイルス感染症対策融資利子補給事業基金</t>
    <phoneticPr fontId="2"/>
  </si>
  <si>
    <t>下越福祉行政組合 【一般会計】</t>
  </si>
  <si>
    <t>下越福祉行政組合 【老人ホーム特別会計】</t>
  </si>
  <si>
    <t>下越福祉行政組合 【保健施設特別会計】</t>
  </si>
  <si>
    <t>新発田地域広域事務組合 【一般会計】</t>
  </si>
  <si>
    <t>新発田地域広域事務組合 【ごみ処理事業特別会計】</t>
    <rPh sb="17" eb="19">
      <t>ジギョウ</t>
    </rPh>
    <phoneticPr fontId="2"/>
  </si>
  <si>
    <t>新発田地域広域事務組合 【まちづくり事業特別会計】</t>
  </si>
  <si>
    <t>新発田地域広域事務組合 【介護保険事業特別会計】</t>
  </si>
  <si>
    <t>新潟県市町村総合事務組合 【一般会計】</t>
  </si>
  <si>
    <t>新潟県市町村総合事務組合 【職員退職手当支給事業特別会計】</t>
  </si>
  <si>
    <t>新潟県市町村総合事務組合 【消防団員等公務災害補償事業特別会計】</t>
  </si>
  <si>
    <t>新潟県市町村総合事務組合 【交通災害共済事業特別会計】</t>
  </si>
  <si>
    <t>新潟県後期高齢者医療広域連合 【一般会計】</t>
    <rPh sb="16" eb="18">
      <t>イッパン</t>
    </rPh>
    <phoneticPr fontId="2"/>
  </si>
  <si>
    <t>新潟県後期高齢者医療広域連合 【後期高齢者医療特別会計】</t>
  </si>
  <si>
    <t>新潟県市町村総合事務組合 【消防賞じゅつ金等支給事業特別会計】</t>
    <rPh sb="21" eb="22">
      <t>ナド</t>
    </rPh>
    <phoneticPr fontId="2"/>
  </si>
  <si>
    <t>新潟県市町村総合事務組合 【非常勤職員公務災害補償等事業特別会計】</t>
    <rPh sb="26" eb="28">
      <t>ジギョウ</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</si>
  <si>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</si>
  <si>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</si>
  <si>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</si>
  <si>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</si>
  <si>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</si>
  <si>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</si>
  <si>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</si>
  <si>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</si>
  <si>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</si>
  <si>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将来負担比率は、ここ数年緩やかに減少していますが、依然として高い水準にあり、類似団体の平均値を大きく上回っています。
　また、市有の有形固定資産減価償却率で表される有形固定資産の消耗度は、類似団体に比べて低い傾向ですが、年々上昇していることを考慮すると、この数値は無視できません。
　今後は公共施設等総合管理計画に従い、定期点検や予防保全型の維持管理を行い、長寿命化を図るとともに、将来の負担を考慮して、単独施設の新設ではなく、施設の複合化、集約化、統廃合を基本とした老朽化対策を進める予定です。</t>
    <phoneticPr fontId="5"/>
  </si>
  <si>
    <t>　合併特例債の償還と並行して、市債の新規借入を続けたことにより、実質公債費比率が増加傾向です。令和６年度は、前年度と比較すると0.1ポイント減少しましたが、依然高い状況が続いています。
　将来負担比率と実質公債費比率は、類似団体の平均値を大きく上回る状況が続いていますので、今後は市債の新規借入を制限し、将来に備えるための基金を積み立てるなど、計画的な財政運営を行い、将来の財政リスクを軽減する必要があります。</t>
    <rPh sb="42" eb="44">
      <t>ケイコウ</t>
    </rPh>
    <rPh sb="47" eb="49">
      <t>レイワ</t>
    </rPh>
    <rPh sb="50" eb="52">
      <t>ネンド</t>
    </rPh>
    <rPh sb="54" eb="57">
      <t>ゼンネンド</t>
    </rPh>
    <rPh sb="58" eb="60">
      <t>ヒカク</t>
    </rPh>
    <rPh sb="70" eb="72">
      <t>ゲンショウ</t>
    </rPh>
    <rPh sb="78" eb="80">
      <t>イゼン</t>
    </rPh>
    <rPh sb="80" eb="81">
      <t>タカ</t>
    </rPh>
    <rPh sb="82" eb="84">
      <t>ジョウキョウ</t>
    </rPh>
    <rPh sb="85" eb="86">
      <t>ツヅ</t>
    </rPh>
    <rPh sb="106" eb="107">
      <t>ヒ</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</si>
</sst>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4B58BDF-18D0-4F65-A11B-BB3160F2C6F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92919</c:v>
                </c:pt>
                <c:pt idx="2">
                  <c:v>103663</c:v>
                </c:pt>
                <c:pt idx="3">
                  <c:v>92012</c:v>
                </c:pt>
                <c:pt idx="4">
                  <c:v>91317</c:v>
                </c:pt>
              </c:numCache>
            </c:numRef>
          </c:val>
          <c:smooth val="0"/>
          <c:extLst>
            <c:ext xmlns:c16="http://schemas.microsoft.com/office/drawing/2014/chart" uri="{C3380CC4-5D6E-409C-BE32-E72D297353CC}">
              <c16:uniqueId val="{00000000-072D-4119-8440-351C1BABDFD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79871</c:v>
                </c:pt>
                <c:pt idx="1">
                  <c:v>71564</c:v>
                </c:pt>
                <c:pt idx="2">
                  <c:v>73355</c:v>
                </c:pt>
                <c:pt idx="3">
                  <c:v>90948</c:v>
                </c:pt>
                <c:pt idx="4">
                  <c:v>159550</c:v>
                </c:pt>
              </c:numCache>
            </c:numRef>
          </c:val>
          <c:smooth val="0"/>
          <c:extLst>
            <c:ext xmlns:c16="http://schemas.microsoft.com/office/drawing/2014/chart" uri="{C3380CC4-5D6E-409C-BE32-E72D297353CC}">
              <c16:uniqueId val="{00000001-072D-4119-8440-351C1BABDFD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10.46</c:v>
                </c:pt>
                <c:pt idx="1">
                  <c:v>15.54</c:v>
                </c:pt>
                <c:pt idx="2">
                  <c:v>11.56</c:v>
                </c:pt>
                <c:pt idx="3">
                  <c:v>9.4499999999999993</c:v>
                </c:pt>
                <c:pt idx="4">
                  <c:v>11.63</c:v>
                </c:pt>
              </c:numCache>
            </c:numRef>
          </c:val>
          <c:extLst>
            <c:ext xmlns:c16="http://schemas.microsoft.com/office/drawing/2014/chart" uri="{C3380CC4-5D6E-409C-BE32-E72D297353CC}">
              <c16:uniqueId val="{00000000-9FD2-4FE4-86F4-15DC9C02F6D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4.37</c:v>
                </c:pt>
                <c:pt idx="1">
                  <c:v>9.9</c:v>
                </c:pt>
                <c:pt idx="2">
                  <c:v>13.71</c:v>
                </c:pt>
                <c:pt idx="3">
                  <c:v>17.57</c:v>
                </c:pt>
                <c:pt idx="4">
                  <c:v>19.989999999999998</c:v>
                </c:pt>
              </c:numCache>
            </c:numRef>
          </c:val>
          <c:extLst>
            <c:ext xmlns:c16="http://schemas.microsoft.com/office/drawing/2014/chart" uri="{C3380CC4-5D6E-409C-BE32-E72D297353CC}">
              <c16:uniqueId val="{00000001-9FD2-4FE4-86F4-15DC9C02F6D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4.3099999999999996</c:v>
                </c:pt>
                <c:pt idx="1">
                  <c:v>11.28</c:v>
                </c:pt>
                <c:pt idx="2">
                  <c:v>-1.05</c:v>
                </c:pt>
                <c:pt idx="3">
                  <c:v>1.91</c:v>
                </c:pt>
                <c:pt idx="4">
                  <c:v>5.43</c:v>
                </c:pt>
              </c:numCache>
            </c:numRef>
          </c:val>
          <c:smooth val="0"/>
          <c:extLst>
            <c:ext xmlns:c16="http://schemas.microsoft.com/office/drawing/2014/chart" uri="{C3380CC4-5D6E-409C-BE32-E72D297353CC}">
              <c16:uniqueId val="{00000002-9FD2-4FE4-86F4-15DC9C02F6D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0.12</c:v>
                </c:pt>
                <c:pt idx="2">
                  <c:v>#N/A</c:v>
                </c:pt>
                <c:pt idx="3">
                  <c:v>0.15</c:v>
                </c:pt>
                <c:pt idx="4">
                  <c:v>#N/A</c:v>
                </c:pt>
                <c:pt idx="5">
                  <c:v>0.15</c:v>
                </c:pt>
                <c:pt idx="6">
                  <c:v>#N/A</c:v>
                </c:pt>
                <c:pt idx="7">
                  <c:v>0.25</c:v>
                </c:pt>
                <c:pt idx="8">
                  <c:v>#N/A</c:v>
                </c:pt>
                <c:pt idx="9">
                  <c:v>0.27</c:v>
                </c:pt>
              </c:numCache>
            </c:numRef>
          </c:val>
          <c:extLst>
            <c:ext xmlns:c16="http://schemas.microsoft.com/office/drawing/2014/chart" uri="{C3380CC4-5D6E-409C-BE32-E72D297353CC}">
              <c16:uniqueId val="{00000000-A053-4BB5-BF7E-59FA1E3B67C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A053-4BB5-BF7E-59FA1E3B67CF}"/>
            </c:ext>
          </c:extLst>
        </c:ser>
        <c:ser>
          <c:idx val="2"/>
          <c:order val="2"/>
          <c:tx>
            <c:strRef>
              <c:f>データシート!$A$29</c:f>
              <c:strCache>
                <c:ptCount val="1"/>
                <c:pt idx="0">
                  <c:v>簡易水道事業会計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0.92</c:v>
                </c:pt>
                <c:pt idx="2">
                  <c:v>#N/A</c:v>
                </c:pt>
                <c:pt idx="3">
                  <c:v>0.87</c:v>
                </c:pt>
                <c:pt idx="4">
                  <c:v>#N/A</c:v>
                </c:pt>
                <c:pt idx="5">
                  <c:v>0.97</c:v>
                </c:pt>
                <c:pt idx="6">
                  <c:v>#N/A</c:v>
                </c:pt>
                <c:pt idx="7">
                  <c:v>0.88</c:v>
                </c:pt>
                <c:pt idx="8">
                  <c:v>#N/A</c:v>
                </c:pt>
                <c:pt idx="9">
                  <c:v>0.86</c:v>
                </c:pt>
              </c:numCache>
            </c:numRef>
          </c:val>
          <c:extLst>
            <c:ext xmlns:c16="http://schemas.microsoft.com/office/drawing/2014/chart" uri="{C3380CC4-5D6E-409C-BE32-E72D297353CC}">
              <c16:uniqueId val="{00000002-A053-4BB5-BF7E-59FA1E3B67CF}"/>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1.37</c:v>
                </c:pt>
                <c:pt idx="2">
                  <c:v>#N/A</c:v>
                </c:pt>
                <c:pt idx="3">
                  <c:v>0.81</c:v>
                </c:pt>
                <c:pt idx="4">
                  <c:v>#N/A</c:v>
                </c:pt>
                <c:pt idx="5">
                  <c:v>1.29</c:v>
                </c:pt>
                <c:pt idx="6">
                  <c:v>#N/A</c:v>
                </c:pt>
                <c:pt idx="7">
                  <c:v>1.97</c:v>
                </c:pt>
                <c:pt idx="8">
                  <c:v>#N/A</c:v>
                </c:pt>
                <c:pt idx="9">
                  <c:v>1.1000000000000001</c:v>
                </c:pt>
              </c:numCache>
            </c:numRef>
          </c:val>
          <c:extLst>
            <c:ext xmlns:c16="http://schemas.microsoft.com/office/drawing/2014/chart" uri="{C3380CC4-5D6E-409C-BE32-E72D297353CC}">
              <c16:uniqueId val="{00000003-A053-4BB5-BF7E-59FA1E3B67CF}"/>
            </c:ext>
          </c:extLst>
        </c:ser>
        <c:ser>
          <c:idx val="4"/>
          <c:order val="4"/>
          <c:tx>
            <c:strRef>
              <c:f>データシート!$A$31</c:f>
              <c:strCache>
                <c:ptCount val="1"/>
                <c:pt idx="0">
                  <c:v>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1.76</c:v>
                </c:pt>
                <c:pt idx="2">
                  <c:v>#N/A</c:v>
                </c:pt>
                <c:pt idx="3">
                  <c:v>2.0099999999999998</c:v>
                </c:pt>
                <c:pt idx="4">
                  <c:v>#N/A</c:v>
                </c:pt>
                <c:pt idx="5">
                  <c:v>3.5</c:v>
                </c:pt>
                <c:pt idx="6">
                  <c:v>#N/A</c:v>
                </c:pt>
                <c:pt idx="7">
                  <c:v>2.89</c:v>
                </c:pt>
                <c:pt idx="8">
                  <c:v>#N/A</c:v>
                </c:pt>
                <c:pt idx="9">
                  <c:v>1.46</c:v>
                </c:pt>
              </c:numCache>
            </c:numRef>
          </c:val>
          <c:extLst>
            <c:ext xmlns:c16="http://schemas.microsoft.com/office/drawing/2014/chart" uri="{C3380CC4-5D6E-409C-BE32-E72D297353CC}">
              <c16:uniqueId val="{00000004-A053-4BB5-BF7E-59FA1E3B67CF}"/>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0.63</c:v>
                </c:pt>
                <c:pt idx="2">
                  <c:v>#N/A</c:v>
                </c:pt>
                <c:pt idx="3">
                  <c:v>0.73</c:v>
                </c:pt>
                <c:pt idx="4">
                  <c:v>#N/A</c:v>
                </c:pt>
                <c:pt idx="5">
                  <c:v>1.07</c:v>
                </c:pt>
                <c:pt idx="6">
                  <c:v>#N/A</c:v>
                </c:pt>
                <c:pt idx="7">
                  <c:v>1.4</c:v>
                </c:pt>
                <c:pt idx="8">
                  <c:v>#N/A</c:v>
                </c:pt>
                <c:pt idx="9">
                  <c:v>1.71</c:v>
                </c:pt>
              </c:numCache>
            </c:numRef>
          </c:val>
          <c:extLst>
            <c:ext xmlns:c16="http://schemas.microsoft.com/office/drawing/2014/chart" uri="{C3380CC4-5D6E-409C-BE32-E72D297353CC}">
              <c16:uniqueId val="{00000005-A053-4BB5-BF7E-59FA1E3B67CF}"/>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3.4</c:v>
                </c:pt>
                <c:pt idx="2">
                  <c:v>#N/A</c:v>
                </c:pt>
                <c:pt idx="3">
                  <c:v>3.07</c:v>
                </c:pt>
                <c:pt idx="4">
                  <c:v>#N/A</c:v>
                </c:pt>
                <c:pt idx="5">
                  <c:v>3</c:v>
                </c:pt>
                <c:pt idx="6">
                  <c:v>#N/A</c:v>
                </c:pt>
                <c:pt idx="7">
                  <c:v>2.93</c:v>
                </c:pt>
                <c:pt idx="8">
                  <c:v>#N/A</c:v>
                </c:pt>
                <c:pt idx="9">
                  <c:v>2.2000000000000002</c:v>
                </c:pt>
              </c:numCache>
            </c:numRef>
          </c:val>
          <c:extLst>
            <c:ext xmlns:c16="http://schemas.microsoft.com/office/drawing/2014/chart" uri="{C3380CC4-5D6E-409C-BE32-E72D297353CC}">
              <c16:uniqueId val="{00000006-A053-4BB5-BF7E-59FA1E3B67CF}"/>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6.36</c:v>
                </c:pt>
                <c:pt idx="2">
                  <c:v>#N/A</c:v>
                </c:pt>
                <c:pt idx="3">
                  <c:v>6.41</c:v>
                </c:pt>
                <c:pt idx="4">
                  <c:v>#N/A</c:v>
                </c:pt>
                <c:pt idx="5">
                  <c:v>6.54</c:v>
                </c:pt>
                <c:pt idx="6">
                  <c:v>#N/A</c:v>
                </c:pt>
                <c:pt idx="7">
                  <c:v>7.14</c:v>
                </c:pt>
                <c:pt idx="8">
                  <c:v>#N/A</c:v>
                </c:pt>
                <c:pt idx="9">
                  <c:v>7.58</c:v>
                </c:pt>
              </c:numCache>
            </c:numRef>
          </c:val>
          <c:extLst>
            <c:ext xmlns:c16="http://schemas.microsoft.com/office/drawing/2014/chart" uri="{C3380CC4-5D6E-409C-BE32-E72D297353CC}">
              <c16:uniqueId val="{00000007-A053-4BB5-BF7E-59FA1E3B67C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10.32</c:v>
                </c:pt>
                <c:pt idx="2">
                  <c:v>#N/A</c:v>
                </c:pt>
                <c:pt idx="3">
                  <c:v>15.5</c:v>
                </c:pt>
                <c:pt idx="4">
                  <c:v>#N/A</c:v>
                </c:pt>
                <c:pt idx="5">
                  <c:v>11.5</c:v>
                </c:pt>
                <c:pt idx="6">
                  <c:v>#N/A</c:v>
                </c:pt>
                <c:pt idx="7">
                  <c:v>9.3000000000000007</c:v>
                </c:pt>
                <c:pt idx="8">
                  <c:v>#N/A</c:v>
                </c:pt>
                <c:pt idx="9">
                  <c:v>12.84</c:v>
                </c:pt>
              </c:numCache>
            </c:numRef>
          </c:val>
          <c:extLst>
            <c:ext xmlns:c16="http://schemas.microsoft.com/office/drawing/2014/chart" uri="{C3380CC4-5D6E-409C-BE32-E72D297353CC}">
              <c16:uniqueId val="{00000008-A053-4BB5-BF7E-59FA1E3B67CF}"/>
            </c:ext>
          </c:extLst>
        </c:ser>
        <c:ser>
          <c:idx val="9"/>
          <c:order val="9"/>
          <c:tx>
            <c:strRef>
              <c:f>データシート!$A$36</c:f>
              <c:strCache>
                <c:ptCount val="1"/>
                <c:pt idx="0">
                  <c:v>鹿ノ俣発電所運営事業特別会計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0.1</c:v>
                </c:pt>
                <c:pt idx="2">
                  <c:v>#N/A</c:v>
                </c:pt>
                <c:pt idx="3">
                  <c:v>0</c:v>
                </c:pt>
                <c:pt idx="4">
                  <c:v>#N/A</c:v>
                </c:pt>
                <c:pt idx="5">
                  <c:v>0.03</c:v>
                </c:pt>
                <c:pt idx="6">
                  <c:v>#N/A</c:v>
                </c:pt>
                <c:pt idx="7">
                  <c:v>0.1</c:v>
                </c:pt>
                <c:pt idx="8">
                  <c:v>1.22</c:v>
                </c:pt>
                <c:pt idx="9">
                  <c:v>#N/A</c:v>
                </c:pt>
              </c:numCache>
            </c:numRef>
          </c:val>
          <c:extLst>
            <c:ext xmlns:c16="http://schemas.microsoft.com/office/drawing/2014/chart" uri="{C3380CC4-5D6E-409C-BE32-E72D297353CC}">
              <c16:uniqueId val="{00000009-A053-4BB5-BF7E-59FA1E3B67C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1734</c:v>
                </c:pt>
                <c:pt idx="5">
                  <c:v>1759</c:v>
                </c:pt>
                <c:pt idx="8">
                  <c:v>1806</c:v>
                </c:pt>
                <c:pt idx="11">
                  <c:v>1776</c:v>
                </c:pt>
                <c:pt idx="14">
                  <c:v>1806</c:v>
                </c:pt>
              </c:numCache>
            </c:numRef>
          </c:val>
          <c:extLst>
            <c:ext xmlns:c16="http://schemas.microsoft.com/office/drawing/2014/chart" uri="{C3380CC4-5D6E-409C-BE32-E72D297353CC}">
              <c16:uniqueId val="{00000000-282B-49DB-A022-D58374D94249}"/>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1</c:v>
                </c:pt>
                <c:pt idx="9">
                  <c:v>0</c:v>
                </c:pt>
                <c:pt idx="12">
                  <c:v>0</c:v>
                </c:pt>
              </c:numCache>
            </c:numRef>
          </c:val>
          <c:extLst>
            <c:ext xmlns:c16="http://schemas.microsoft.com/office/drawing/2014/chart" uri="{C3380CC4-5D6E-409C-BE32-E72D297353CC}">
              <c16:uniqueId val="{00000001-282B-49DB-A022-D58374D94249}"/>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19</c:v>
                </c:pt>
                <c:pt idx="3">
                  <c:v>18</c:v>
                </c:pt>
                <c:pt idx="6">
                  <c:v>11</c:v>
                </c:pt>
                <c:pt idx="9">
                  <c:v>9</c:v>
                </c:pt>
                <c:pt idx="12">
                  <c:v>11</c:v>
                </c:pt>
              </c:numCache>
            </c:numRef>
          </c:val>
          <c:extLst>
            <c:ext xmlns:c16="http://schemas.microsoft.com/office/drawing/2014/chart" uri="{C3380CC4-5D6E-409C-BE32-E72D297353CC}">
              <c16:uniqueId val="{00000002-282B-49DB-A022-D58374D94249}"/>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57</c:v>
                </c:pt>
                <c:pt idx="3">
                  <c:v>68</c:v>
                </c:pt>
                <c:pt idx="6">
                  <c:v>79</c:v>
                </c:pt>
                <c:pt idx="9">
                  <c:v>93</c:v>
                </c:pt>
                <c:pt idx="12">
                  <c:v>70</c:v>
                </c:pt>
              </c:numCache>
            </c:numRef>
          </c:val>
          <c:extLst>
            <c:ext xmlns:c16="http://schemas.microsoft.com/office/drawing/2014/chart" uri="{C3380CC4-5D6E-409C-BE32-E72D297353CC}">
              <c16:uniqueId val="{00000003-282B-49DB-A022-D58374D94249}"/>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719</c:v>
                </c:pt>
                <c:pt idx="3">
                  <c:v>704</c:v>
                </c:pt>
                <c:pt idx="6">
                  <c:v>713</c:v>
                </c:pt>
                <c:pt idx="9">
                  <c:v>725</c:v>
                </c:pt>
                <c:pt idx="12">
                  <c:v>670</c:v>
                </c:pt>
              </c:numCache>
            </c:numRef>
          </c:val>
          <c:extLst>
            <c:ext xmlns:c16="http://schemas.microsoft.com/office/drawing/2014/chart" uri="{C3380CC4-5D6E-409C-BE32-E72D297353CC}">
              <c16:uniqueId val="{00000004-282B-49DB-A022-D58374D94249}"/>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82B-49DB-A022-D58374D94249}"/>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82B-49DB-A022-D58374D94249}"/>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1913</c:v>
                </c:pt>
                <c:pt idx="3">
                  <c:v>1993</c:v>
                </c:pt>
                <c:pt idx="6">
                  <c:v>2012</c:v>
                </c:pt>
                <c:pt idx="9">
                  <c:v>2051</c:v>
                </c:pt>
                <c:pt idx="12">
                  <c:v>2066</c:v>
                </c:pt>
              </c:numCache>
            </c:numRef>
          </c:val>
          <c:extLst>
            <c:ext xmlns:c16="http://schemas.microsoft.com/office/drawing/2014/chart" uri="{C3380CC4-5D6E-409C-BE32-E72D297353CC}">
              <c16:uniqueId val="{00000007-282B-49DB-A022-D58374D94249}"/>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974</c:v>
                </c:pt>
                <c:pt idx="2">
                  <c:v>#N/A</c:v>
                </c:pt>
                <c:pt idx="3">
                  <c:v>#N/A</c:v>
                </c:pt>
                <c:pt idx="4">
                  <c:v>1024</c:v>
                </c:pt>
                <c:pt idx="5">
                  <c:v>#N/A</c:v>
                </c:pt>
                <c:pt idx="6">
                  <c:v>#N/A</c:v>
                </c:pt>
                <c:pt idx="7">
                  <c:v>1010</c:v>
                </c:pt>
                <c:pt idx="8">
                  <c:v>#N/A</c:v>
                </c:pt>
                <c:pt idx="9">
                  <c:v>#N/A</c:v>
                </c:pt>
                <c:pt idx="10">
                  <c:v>1102</c:v>
                </c:pt>
                <c:pt idx="11">
                  <c:v>#N/A</c:v>
                </c:pt>
                <c:pt idx="12">
                  <c:v>#N/A</c:v>
                </c:pt>
                <c:pt idx="13">
                  <c:v>1011</c:v>
                </c:pt>
                <c:pt idx="14">
                  <c:v>#N/A</c:v>
                </c:pt>
              </c:numCache>
            </c:numRef>
          </c:val>
          <c:smooth val="0"/>
          <c:extLst>
            <c:ext xmlns:c16="http://schemas.microsoft.com/office/drawing/2014/chart" uri="{C3380CC4-5D6E-409C-BE32-E72D297353CC}">
              <c16:uniqueId val="{00000008-282B-49DB-A022-D58374D94249}"/>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20541</c:v>
                </c:pt>
                <c:pt idx="5">
                  <c:v>20762</c:v>
                </c:pt>
                <c:pt idx="8">
                  <c:v>19781</c:v>
                </c:pt>
                <c:pt idx="11">
                  <c:v>19650</c:v>
                </c:pt>
                <c:pt idx="14">
                  <c:v>19393</c:v>
                </c:pt>
              </c:numCache>
            </c:numRef>
          </c:val>
          <c:extLst>
            <c:ext xmlns:c16="http://schemas.microsoft.com/office/drawing/2014/chart" uri="{C3380CC4-5D6E-409C-BE32-E72D297353CC}">
              <c16:uniqueId val="{00000000-2FB8-4C0A-B65C-27297E858A6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437</c:v>
                </c:pt>
                <c:pt idx="5">
                  <c:v>351</c:v>
                </c:pt>
                <c:pt idx="8">
                  <c:v>321</c:v>
                </c:pt>
                <c:pt idx="11">
                  <c:v>302</c:v>
                </c:pt>
                <c:pt idx="14">
                  <c:v>294</c:v>
                </c:pt>
              </c:numCache>
            </c:numRef>
          </c:val>
          <c:extLst>
            <c:ext xmlns:c16="http://schemas.microsoft.com/office/drawing/2014/chart" uri="{C3380CC4-5D6E-409C-BE32-E72D297353CC}">
              <c16:uniqueId val="{00000001-2FB8-4C0A-B65C-27297E858A6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1508</c:v>
                </c:pt>
                <c:pt idx="5">
                  <c:v>2617</c:v>
                </c:pt>
                <c:pt idx="8">
                  <c:v>3323</c:v>
                </c:pt>
                <c:pt idx="11">
                  <c:v>3729</c:v>
                </c:pt>
                <c:pt idx="14">
                  <c:v>4042</c:v>
                </c:pt>
              </c:numCache>
            </c:numRef>
          </c:val>
          <c:extLst>
            <c:ext xmlns:c16="http://schemas.microsoft.com/office/drawing/2014/chart" uri="{C3380CC4-5D6E-409C-BE32-E72D297353CC}">
              <c16:uniqueId val="{00000002-2FB8-4C0A-B65C-27297E858A6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FB8-4C0A-B65C-27297E858A6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FB8-4C0A-B65C-27297E858A6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356</c:v>
                </c:pt>
                <c:pt idx="3">
                  <c:v>320</c:v>
                </c:pt>
                <c:pt idx="6">
                  <c:v>284</c:v>
                </c:pt>
                <c:pt idx="9">
                  <c:v>247</c:v>
                </c:pt>
                <c:pt idx="12">
                  <c:v>212</c:v>
                </c:pt>
              </c:numCache>
            </c:numRef>
          </c:val>
          <c:extLst>
            <c:ext xmlns:c16="http://schemas.microsoft.com/office/drawing/2014/chart" uri="{C3380CC4-5D6E-409C-BE32-E72D297353CC}">
              <c16:uniqueId val="{00000005-2FB8-4C0A-B65C-27297E858A6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3171</c:v>
                </c:pt>
                <c:pt idx="3">
                  <c:v>3115</c:v>
                </c:pt>
                <c:pt idx="6">
                  <c:v>3075</c:v>
                </c:pt>
                <c:pt idx="9">
                  <c:v>2973</c:v>
                </c:pt>
                <c:pt idx="12">
                  <c:v>2805</c:v>
                </c:pt>
              </c:numCache>
            </c:numRef>
          </c:val>
          <c:extLst>
            <c:ext xmlns:c16="http://schemas.microsoft.com/office/drawing/2014/chart" uri="{C3380CC4-5D6E-409C-BE32-E72D297353CC}">
              <c16:uniqueId val="{00000006-2FB8-4C0A-B65C-27297E858A6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486</c:v>
                </c:pt>
                <c:pt idx="3">
                  <c:v>546</c:v>
                </c:pt>
                <c:pt idx="6">
                  <c:v>567</c:v>
                </c:pt>
                <c:pt idx="9">
                  <c:v>597</c:v>
                </c:pt>
                <c:pt idx="12">
                  <c:v>713</c:v>
                </c:pt>
              </c:numCache>
            </c:numRef>
          </c:val>
          <c:extLst>
            <c:ext xmlns:c16="http://schemas.microsoft.com/office/drawing/2014/chart" uri="{C3380CC4-5D6E-409C-BE32-E72D297353CC}">
              <c16:uniqueId val="{00000007-2FB8-4C0A-B65C-27297E858A6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10802</c:v>
                </c:pt>
                <c:pt idx="3">
                  <c:v>10469</c:v>
                </c:pt>
                <c:pt idx="6">
                  <c:v>9938</c:v>
                </c:pt>
                <c:pt idx="9">
                  <c:v>9515</c:v>
                </c:pt>
                <c:pt idx="12">
                  <c:v>8933</c:v>
                </c:pt>
              </c:numCache>
            </c:numRef>
          </c:val>
          <c:extLst>
            <c:ext xmlns:c16="http://schemas.microsoft.com/office/drawing/2014/chart" uri="{C3380CC4-5D6E-409C-BE32-E72D297353CC}">
              <c16:uniqueId val="{00000008-2FB8-4C0A-B65C-27297E858A6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107</c:v>
                </c:pt>
                <c:pt idx="3">
                  <c:v>161</c:v>
                </c:pt>
                <c:pt idx="6">
                  <c:v>130</c:v>
                </c:pt>
                <c:pt idx="9">
                  <c:v>107</c:v>
                </c:pt>
                <c:pt idx="12">
                  <c:v>83</c:v>
                </c:pt>
              </c:numCache>
            </c:numRef>
          </c:val>
          <c:extLst>
            <c:ext xmlns:c16="http://schemas.microsoft.com/office/drawing/2014/chart" uri="{C3380CC4-5D6E-409C-BE32-E72D297353CC}">
              <c16:uniqueId val="{00000009-2FB8-4C0A-B65C-27297E858A6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19746</c:v>
                </c:pt>
                <c:pt idx="3">
                  <c:v>19592</c:v>
                </c:pt>
                <c:pt idx="6">
                  <c:v>19162</c:v>
                </c:pt>
                <c:pt idx="9">
                  <c:v>18989</c:v>
                </c:pt>
                <c:pt idx="12">
                  <c:v>19979</c:v>
                </c:pt>
              </c:numCache>
            </c:numRef>
          </c:val>
          <c:extLst>
            <c:ext xmlns:c16="http://schemas.microsoft.com/office/drawing/2014/chart" uri="{C3380CC4-5D6E-409C-BE32-E72D297353CC}">
              <c16:uniqueId val="{0000000A-2FB8-4C0A-B65C-27297E858A6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12182</c:v>
                </c:pt>
                <c:pt idx="2">
                  <c:v>#N/A</c:v>
                </c:pt>
                <c:pt idx="3">
                  <c:v>#N/A</c:v>
                </c:pt>
                <c:pt idx="4">
                  <c:v>10473</c:v>
                </c:pt>
                <c:pt idx="5">
                  <c:v>#N/A</c:v>
                </c:pt>
                <c:pt idx="6">
                  <c:v>#N/A</c:v>
                </c:pt>
                <c:pt idx="7">
                  <c:v>9731</c:v>
                </c:pt>
                <c:pt idx="8">
                  <c:v>#N/A</c:v>
                </c:pt>
                <c:pt idx="9">
                  <c:v>#N/A</c:v>
                </c:pt>
                <c:pt idx="10">
                  <c:v>8747</c:v>
                </c:pt>
                <c:pt idx="11">
                  <c:v>#N/A</c:v>
                </c:pt>
                <c:pt idx="12">
                  <c:v>#N/A</c:v>
                </c:pt>
                <c:pt idx="13">
                  <c:v>8996</c:v>
                </c:pt>
                <c:pt idx="14">
                  <c:v>#N/A</c:v>
                </c:pt>
              </c:numCache>
            </c:numRef>
          </c:val>
          <c:smooth val="0"/>
          <c:extLst>
            <c:ext xmlns:c16="http://schemas.microsoft.com/office/drawing/2014/chart" uri="{C3380CC4-5D6E-409C-BE32-E72D297353CC}">
              <c16:uniqueId val="{0000000B-2FB8-4C0A-B65C-27297E858A6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1309</c:v>
                </c:pt>
                <c:pt idx="1">
                  <c:v>1687</c:v>
                </c:pt>
                <c:pt idx="2">
                  <c:v>1981</c:v>
                </c:pt>
              </c:numCache>
            </c:numRef>
          </c:val>
          <c:extLst>
            <c:ext xmlns:c16="http://schemas.microsoft.com/office/drawing/2014/chart" uri="{C3380CC4-5D6E-409C-BE32-E72D297353CC}">
              <c16:uniqueId val="{00000000-4594-473D-86EF-869BBBA217C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148</c:v>
                </c:pt>
                <c:pt idx="1">
                  <c:v>190</c:v>
                </c:pt>
                <c:pt idx="2">
                  <c:v>224</c:v>
                </c:pt>
              </c:numCache>
            </c:numRef>
          </c:val>
          <c:extLst>
            <c:ext xmlns:c16="http://schemas.microsoft.com/office/drawing/2014/chart" uri="{C3380CC4-5D6E-409C-BE32-E72D297353CC}">
              <c16:uniqueId val="{00000001-4594-473D-86EF-869BBBA217C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1788</c:v>
                </c:pt>
                <c:pt idx="1">
                  <c:v>1647</c:v>
                </c:pt>
                <c:pt idx="2">
                  <c:v>1398</c:v>
                </c:pt>
              </c:numCache>
            </c:numRef>
          </c:val>
          <c:extLst>
            <c:ext xmlns:c16="http://schemas.microsoft.com/office/drawing/2014/chart" uri="{C3380CC4-5D6E-409C-BE32-E72D297353CC}">
              <c16:uniqueId val="{00000002-4594-473D-86EF-869BBBA217C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{F4843D83-FF8F-4A5D-A98C-2020ADA6A595}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5299-49EF-9F97-FD4305765A0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{3168FBFD-646A-464B-9B8C-92CEC13B42B8}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299-49EF-9F97-FD4305765A0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{C6911072-FE9E-4441-8407-4FF7E384D706}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299-49EF-9F97-FD4305765A0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{DEAFC226-DA3D-40BC-9C57-664DFF5A8A26}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299-49EF-9F97-FD4305765A0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{B52794BB-887B-40C4-A8A7-182A1D9DCB97}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299-49EF-9F97-FD4305765A0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{6D2ABE3B-CA2B-4265-A54C-B51B36EBF45B}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5299-49EF-9F97-FD4305765A0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{18CA2594-82EB-4D73-B754-D2C109862EF9}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5299-49EF-9F97-FD4305765A0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{E61E3CEC-FA12-4428-85DD-D0848DBE5074}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5299-49EF-9F97-FD4305765A0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{D9A886E0-2EE9-449B-87F6-D430BABBAF9F}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5299-49EF-9F97-FD4305765A0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55.2</c:v>
                </c:pt>
                <c:pt idx="8">
                  <c:v>56.4</c:v>
                </c:pt>
                <c:pt idx="16">
                  <c:v>58.1</c:v>
                </c:pt>
                <c:pt idx="24">
                  <c:v>59.5</c:v>
                </c:pt>
                <c:pt idx="32">
                  <c:v>61.2</c:v>
                </c:pt>
              </c:numCache>
            </c:numRef>
          </c:xVal>
          <c:yVal>
            <c:numRef>
              <c:f>公会計指標分析・財政指標組合せ分析表!$BP$51:$DC$51</c:f>
              <c:numCache>
                <c:formatCode>#,##0.0;"▲ "#,##0.0</c:formatCode>
                <c:ptCount val="40"/>
                <c:pt idx="0">
                  <c:v>156.30000000000001</c:v>
                </c:pt>
                <c:pt idx="8">
                  <c:v>127.8</c:v>
                </c:pt>
                <c:pt idx="16">
                  <c:v>124</c:v>
                </c:pt>
                <c:pt idx="24">
                  <c:v>110.6</c:v>
                </c:pt>
                <c:pt idx="32">
                  <c:v>109.8</c:v>
                </c:pt>
              </c:numCache>
            </c:numRef>
          </c:yVal>
          <c:smooth val="0"/>
          <c:extLst>
            <c:ext xmlns:c16="http://schemas.microsoft.com/office/drawing/2014/chart" uri="{C3380CC4-5D6E-409C-BE32-E72D297353CC}">
              <c16:uniqueId val="{00000009-5299-49EF-9F97-FD4305765A0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{85231AE3-6059-46A5-BCCB-6DD0AD297AA9}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5299-49EF-9F97-FD4305765A0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{05CD6FBC-1C1A-4089-8256-3F8CC6896799}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299-49EF-9F97-FD4305765A0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{CB3D3F84-1FE8-4685-B2C9-C828F81AAB42}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299-49EF-9F97-FD4305765A0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{D4E0E45F-A3CD-4C95-8A26-D18DA5AACAFB}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299-49EF-9F97-FD4305765A0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{DF48CFB2-3472-4A17-A38A-BA68160CDA43}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299-49EF-9F97-FD4305765A0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{29440FE9-AD55-42F8-A96C-444549F8C7B2}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5299-49EF-9F97-FD4305765A0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{6450BAFE-CFDC-46AD-9BDE-38BB3484C89E}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5299-49EF-9F97-FD4305765A0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{C71355AC-E2C2-4A86-8ED9-097B241222DE}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5299-49EF-9F97-FD4305765A0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{2CD16CC4-E971-4636-9207-72F060CD4D4D}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5299-49EF-9F97-FD4305765A0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61.5</c:v>
                </c:pt>
                <c:pt idx="16">
                  <c:v>62.8</c:v>
                </c:pt>
                <c:pt idx="24">
                  <c:v>64.099999999999994</c:v>
                </c:pt>
                <c:pt idx="32">
                  <c:v>65.099999999999994</c:v>
                </c:pt>
              </c:numCache>
            </c:numRef>
          </c:xVal>
          <c:yVal>
            <c:numRef>
              <c:f>公会計指標分析・財政指標組合せ分析表!$BP$55:$DC$55</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5299-49EF-9F97-FD4305765A0E}"/>
            </c:ext>
          </c:extLst>
        </c:ser>
        <c:dLbls>
          <c:showLegendKey val="0"/>
          <c:showVal val="1"/>
          <c:showCatName val="0"/>
          <c:showSerName val="0"/>
          <c:showPercent val="0"/>
          <c:showBubbleSize val="0"/>
        </c:dLbls>
        <c:axId val="46179840"/>
        <c:axId val="46181760"/>
      </c:scatterChart>
      <c:valAx>
        <c:axId val="46179840"/>
        <c:scaling>
          <c:orientation val="maxMin"/>
          <c:max val="66"/>
          <c:min val="54"/>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8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4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{B893EE00-0663-4828-8E6E-C95018C5756F}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3AC-40E5-B415-31D5B7F3BD1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{67A7C056-08C5-43B5-9AAD-96627309C12E}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3AC-40E5-B415-31D5B7F3BD1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{E439E6ED-D389-41FF-895D-11BC5C112EF4}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3AC-40E5-B415-31D5B7F3BD1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{B151A0C6-988C-4D63-8AA1-AF6BEBDF59EA}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3AC-40E5-B415-31D5B7F3BD1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{7768E428-94F6-4A03-969F-F90B586201DF}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3AC-40E5-B415-31D5B7F3BD14}"/>
                </c:ext>
              </c:extLst>
            </c:dLbl>
            <c:dLbl>
              <c:idx val="8"/>
              <c:layout>
                <c:manualLayout>
                  <c:x val="-2.4289402011597239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{2774ACE4-CFB1-4328-8036-19D7AF880FFC}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3AC-40E5-B415-31D5B7F3BD14}"/>
                </c:ext>
              </c:extLst>
            </c:dLbl>
            <c:dLbl>
              <c:idx val="16"/>
              <c:layout>
                <c:manualLayout>
                  <c:x val="-3.8851283438553964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{23399043-14D8-4AAE-BE75-8E11C731E5DA}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3AC-40E5-B415-31D5B7F3BD14}"/>
                </c:ext>
              </c:extLst>
            </c:dLbl>
            <c:dLbl>
              <c:idx val="24"/>
              <c:layout>
                <c:manualLayout>
                  <c:x val="-3.8851211645025224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{81918798-A77A-46D0-95E8-4497F58A76A4}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3AC-40E5-B415-31D5B7F3BD14}"/>
                </c:ext>
              </c:extLst>
            </c:dLbl>
            <c:dLbl>
              <c:idx val="32"/>
              <c:layout>
                <c:manualLayout>
                  <c:x val="-2.4289473805125944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{98B662DA-BAF1-4B4E-B817-916389E2E117}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3AC-40E5-B415-31D5B7F3BD1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12.3</c:v>
                </c:pt>
                <c:pt idx="8">
                  <c:v>12.5</c:v>
                </c:pt>
                <c:pt idx="16">
                  <c:v>12.6</c:v>
                </c:pt>
                <c:pt idx="24">
                  <c:v>13.1</c:v>
                </c:pt>
                <c:pt idx="32">
                  <c:v>13</c:v>
                </c:pt>
              </c:numCache>
            </c:numRef>
          </c:xVal>
          <c:yVal>
            <c:numRef>
              <c:f>公会計指標分析・財政指標組合せ分析表!$BP$73:$DC$73</c:f>
              <c:numCache>
                <c:formatCode>#,##0.0;"▲ "#,##0.0</c:formatCode>
                <c:ptCount val="40"/>
                <c:pt idx="0">
                  <c:v>156.30000000000001</c:v>
                </c:pt>
                <c:pt idx="8">
                  <c:v>127.8</c:v>
                </c:pt>
                <c:pt idx="16">
                  <c:v>124</c:v>
                </c:pt>
                <c:pt idx="24">
                  <c:v>110.6</c:v>
                </c:pt>
                <c:pt idx="32">
                  <c:v>109.8</c:v>
                </c:pt>
              </c:numCache>
            </c:numRef>
          </c:yVal>
          <c:smooth val="0"/>
          <c:extLst>
            <c:ext xmlns:c16="http://schemas.microsoft.com/office/drawing/2014/chart" uri="{C3380CC4-5D6E-409C-BE32-E72D297353CC}">
              <c16:uniqueId val="{00000009-83AC-40E5-B415-31D5B7F3BD1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307E-2"/>
                  <c:y val="-5.5111215988415722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{A21FB0E2-A0C2-4A4C-BCF8-0B08A1B92018}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3AC-40E5-B415-31D5B7F3BD1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{1B16055F-CF1B-4D99-A9B9-D0AA02F26A96}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3AC-40E5-B415-31D5B7F3BD1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{66C00E12-7F14-4A65-99CA-5F7B19B5A169}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3AC-40E5-B415-31D5B7F3BD1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{6450A9CA-0C08-4443-AD1B-85D7696469C7}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3AC-40E5-B415-31D5B7F3BD1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{8DF68219-9011-4DE9-A5B8-CD0657243BB7}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3AC-40E5-B415-31D5B7F3BD14}"/>
                </c:ext>
              </c:extLst>
            </c:dLbl>
            <c:dLbl>
              <c:idx val="8"/>
              <c:layout>
                <c:manualLayout>
                  <c:x val="-1.8235628084249993E-2"/>
                  <c:y val="-5.487472832173555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{28D73CDA-4D09-459B-AB14-157187924458}</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3AC-40E5-B415-31D5B7F3BD14}"/>
                </c:ext>
              </c:extLst>
            </c:dLbl>
            <c:dLbl>
              <c:idx val="16"/>
              <c:layout>
                <c:manualLayout>
                  <c:x val="-3.1570342725075584E-2"/>
                  <c:y val="-6.47380278332798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{2EA042B4-E2C8-4C43-A4E1-D449E56AEAB3}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3AC-40E5-B415-31D5B7F3BD14}"/>
                </c:ext>
              </c:extLst>
            </c:dLbl>
            <c:dLbl>
              <c:idx val="24"/>
              <c:layout>
                <c:manualLayout>
                  <c:x val="-3.1570342725075584E-2"/>
                  <c:y val="-8.760027179813509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{3DF3DD7A-A641-4174-8498-F294D3370D90}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3AC-40E5-B415-31D5B7F3BD14}"/>
                </c:ext>
              </c:extLst>
            </c:dLbl>
            <c:dLbl>
              <c:idx val="32"/>
              <c:layout>
                <c:manualLayout>
                  <c:x val="-3.1570342725075584E-2"/>
                  <c:y val="-4.975882025361889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{2A20BFB3-5BB0-4D6F-AB97-6329A47569ED}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3AC-40E5-B415-31D5B7F3BD1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8.4</c:v>
                </c:pt>
                <c:pt idx="16">
                  <c:v>8.4</c:v>
                </c:pt>
                <c:pt idx="24">
                  <c:v>8.6</c:v>
                </c:pt>
                <c:pt idx="32">
                  <c:v>8.6999999999999993</c:v>
                </c:pt>
              </c:numCache>
            </c:numRef>
          </c:xVal>
          <c:yVal>
            <c:numRef>
              <c:f>公会計指標分析・財政指標組合せ分析表!$BP$77:$DC$77</c:f>
              <c:numCache>
                <c:formatCode>#,##0.0;"▲ "#,##0.0</c:formatCode>
                <c:ptCount val="40"/>
                <c:pt idx="0">
                  <c:v>14.5</c:v>
                </c:pt>
                <c:pt idx="8">
                  <c:v>13.3</c:v>
                </c:pt>
                <c:pt idx="16">
                  <c:v>5.4</c:v>
                </c:pt>
                <c:pt idx="24">
                  <c:v>0</c:v>
                </c:pt>
                <c:pt idx="32">
                  <c:v>0</c:v>
                </c:pt>
              </c:numCache>
            </c:numRef>
          </c:yVal>
          <c:smooth val="0"/>
          <c:extLst>
            <c:ext xmlns:c16="http://schemas.microsoft.com/office/drawing/2014/chart" uri="{C3380CC4-5D6E-409C-BE32-E72D297353CC}">
              <c16:uniqueId val="{00000013-83AC-40E5-B415-31D5B7F3BD14}"/>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80"/>
          <c:min val="-4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4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26,791
26,432
264.89
23,459,972
21,675,602
1,152,298
9,907,776
19,950,337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109.8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財政需要額は増加傾向にある一方で税収等が伸びていないため、財政力指数は低下している。</a:t>
          </a:r>
        </a:p>
        <a:p>
          <a:r>
            <a:rPr kumimoji="1" lang="ja-JP" altLang="en-US" sz="1300">
              <a:latin typeface="ＭＳ Ｐゴシック" panose="020B0600070205080204" pitchFamily="50" charset="-128"/>
              <a:ea typeface="ＭＳ Ｐゴシック" panose="020B0600070205080204" pitchFamily="50" charset="-128"/>
            </a:rPr>
            <a:t>　財政収入額について今後の大きい伸びは期待できない中、企業の工業団地への誘致、洋上風力発電の推進、中小企業・小規模企業等への創業や販路開拓に対する支援、移住・就業等支援事業による移住定住の促進などの施策により、地域産業の発展及び就業人口の増加を図り、税収の増加に繋げていきたい。</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87993</xdr:rowOff>
    </xdr:from>
    <xdr:to>
      <xdr:col>23</xdr:col>
      <xdr:colOff>133350</xdr:colOff>
      <xdr:row>44</xdr:row>
      <xdr:rowOff>130628</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088743"/>
          <a:ext cx="0" cy="158568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2920</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87993</xdr:rowOff>
    </xdr:from>
    <xdr:to>
      <xdr:col>24</xdr:col>
      <xdr:colOff>12700</xdr:colOff>
      <xdr:row>35</xdr:row>
      <xdr:rowOff>87993</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08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161472</xdr:rowOff>
    </xdr:from>
    <xdr:to>
      <xdr:col>23</xdr:col>
      <xdr:colOff>133350</xdr:colOff>
      <xdr:row>40</xdr:row>
      <xdr:rowOff>161472</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194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14712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44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42635</xdr:rowOff>
    </xdr:from>
    <xdr:to>
      <xdr:col>23</xdr:col>
      <xdr:colOff>184150</xdr:colOff>
      <xdr:row>41</xdr:row>
      <xdr:rowOff>144235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127000</xdr:rowOff>
    </xdr:from>
    <xdr:to>
      <xdr:col>19</xdr:col>
      <xdr:colOff>133350</xdr:colOff>
      <xdr:row>40</xdr:row>
      <xdr:rowOff>161472</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85000"/>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42635</xdr:rowOff>
    </xdr:from>
    <xdr:to>
      <xdr:col>19</xdr:col>
      <xdr:colOff>184150</xdr:colOff>
      <xdr:row>41</xdr:row>
      <xdr:rowOff>144235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129012</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158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92528</xdr:rowOff>
    </xdr:from>
    <xdr:to>
      <xdr:col>15</xdr:col>
      <xdr:colOff>82550</xdr:colOff>
      <xdr:row>40</xdr:row>
      <xdr:rowOff>127000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950528"/>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42635</xdr:rowOff>
    </xdr:from>
    <xdr:to>
      <xdr:col>15</xdr:col>
      <xdr:colOff>133350</xdr:colOff>
      <xdr:row>41</xdr:row>
      <xdr:rowOff>144235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129012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23585</xdr:rowOff>
    </xdr:from>
    <xdr:to>
      <xdr:col>11</xdr:col>
      <xdr:colOff>31750</xdr:colOff>
      <xdr:row>40</xdr:row>
      <xdr:rowOff>92528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81585"/>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42635</xdr:rowOff>
    </xdr:from>
    <xdr:to>
      <xdr:col>11</xdr:col>
      <xdr:colOff>82550</xdr:colOff>
      <xdr:row>41</xdr:row>
      <xdr:rowOff>144235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129012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8165</xdr:rowOff>
    </xdr:from>
    <xdr:to>
      <xdr:col>7</xdr:col>
      <xdr:colOff>31750</xdr:colOff>
      <xdr:row>41</xdr:row>
      <xdr:rowOff>109765</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94542</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110672</xdr:rowOff>
    </xdr:from>
    <xdr:to>
      <xdr:col>23</xdr:col>
      <xdr:colOff>184150</xdr:colOff>
      <xdr:row>41</xdr:row>
      <xdr:rowOff>40822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127199</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13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110672</xdr:rowOff>
    </xdr:from>
    <xdr:to>
      <xdr:col>19</xdr:col>
      <xdr:colOff>184150</xdr:colOff>
      <xdr:row>41</xdr:row>
      <xdr:rowOff>40822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96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50999</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3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76200</xdr:rowOff>
    </xdr:from>
    <xdr:to>
      <xdr:col>15</xdr:col>
      <xdr:colOff>133350</xdr:colOff>
      <xdr:row>41</xdr:row>
      <xdr:rowOff>6350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16527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41728</xdr:rowOff>
    </xdr:from>
    <xdr:to>
      <xdr:col>11</xdr:col>
      <xdr:colOff>82550</xdr:colOff>
      <xdr:row>40</xdr:row>
      <xdr:rowOff>143328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153505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144235</xdr:rowOff>
    </xdr:from>
    <xdr:to>
      <xdr:col>7</xdr:col>
      <xdr:colOff>31750</xdr:colOff>
      <xdr:row>40</xdr:row>
      <xdr:rowOff>74385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84562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4.4</a:t>
          </a:r>
          <a:r>
            <a:rPr kumimoji="1" lang="ja-JP" altLang="en-US" sz="1300">
              <a:latin typeface="ＭＳ Ｐゴシック" panose="020B0600070205080204" pitchFamily="50" charset="-128"/>
              <a:ea typeface="ＭＳ Ｐゴシック" panose="020B0600070205080204" pitchFamily="50" charset="-128"/>
            </a:rPr>
            <a:t>ポイントと大きく改善した。しかし、類似団体平均と比較するといまだ高い水準にある。</a:t>
          </a:r>
        </a:p>
        <a:p>
          <a:r>
            <a:rPr kumimoji="1" lang="ja-JP" altLang="en-US" sz="1300">
              <a:latin typeface="ＭＳ Ｐゴシック" panose="020B0600070205080204" pitchFamily="50" charset="-128"/>
              <a:ea typeface="ＭＳ Ｐゴシック" panose="020B0600070205080204" pitchFamily="50" charset="-128"/>
            </a:rPr>
            <a:t>　中でも委託料などの物件費は、類似団体平均より経常収支比率に占める割合が高く、今後も継続して削減に努めていく必要がある。また、地方債を財源とした大規模事業の施工に伴い地方債借入額が増加し、償還が令和</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年度～令和</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年度にピークを迎える見込みであるため、借入額の抑制などにより公債費負担の平準化を図っていきたい。</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66</xdr:row>
      <xdr:rowOff>106680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264140"/>
          <a:ext cx="0" cy="11582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78757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39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106680</xdr:rowOff>
    </xdr:from>
    <xdr:to>
      <xdr:col>24</xdr:col>
      <xdr:colOff>12700</xdr:colOff>
      <xdr:row>66</xdr:row>
      <xdr:rowOff>106680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2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100754</xdr:rowOff>
    </xdr:from>
    <xdr:to>
      <xdr:col>23</xdr:col>
      <xdr:colOff>133350</xdr:colOff>
      <xdr:row>64</xdr:row>
      <xdr:rowOff>111760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730654"/>
          <a:ext cx="838200" cy="353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85107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372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31327</xdr:rowOff>
    </xdr:from>
    <xdr:to>
      <xdr:col>19</xdr:col>
      <xdr:colOff>133350</xdr:colOff>
      <xdr:row>64</xdr:row>
      <xdr:rowOff>111760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00412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4233</xdr:rowOff>
    </xdr:from>
    <xdr:to>
      <xdr:col>19</xdr:col>
      <xdr:colOff>184150</xdr:colOff>
      <xdr:row>61</xdr:row>
      <xdr:rowOff>105833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116010</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2315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151554</xdr:rowOff>
    </xdr:from>
    <xdr:to>
      <xdr:col>15</xdr:col>
      <xdr:colOff>82550</xdr:colOff>
      <xdr:row>64</xdr:row>
      <xdr:rowOff>31327</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610004"/>
          <a:ext cx="889000" cy="394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127423</xdr:rowOff>
    </xdr:from>
    <xdr:to>
      <xdr:col>15</xdr:col>
      <xdr:colOff>133350</xdr:colOff>
      <xdr:row>61</xdr:row>
      <xdr:rowOff>57573</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4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151554</xdr:rowOff>
    </xdr:from>
    <xdr:to>
      <xdr:col>11</xdr:col>
      <xdr:colOff>31750</xdr:colOff>
      <xdr:row>64</xdr:row>
      <xdr:rowOff>15240</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610004"/>
          <a:ext cx="889000" cy="37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156633</xdr:rowOff>
    </xdr:from>
    <xdr:to>
      <xdr:col>11</xdr:col>
      <xdr:colOff>82550</xdr:colOff>
      <xdr:row>59</xdr:row>
      <xdr:rowOff>86783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10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96960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986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159596</xdr:rowOff>
    </xdr:from>
    <xdr:to>
      <xdr:col>7</xdr:col>
      <xdr:colOff>31750</xdr:colOff>
      <xdr:row>61</xdr:row>
      <xdr:rowOff>89746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44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99923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21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49954</xdr:rowOff>
    </xdr:from>
    <xdr:to>
      <xdr:col>23</xdr:col>
      <xdr:colOff>184150</xdr:colOff>
      <xdr:row>62</xdr:row>
      <xdr:rowOff>151554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22031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651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60960</xdr:rowOff>
    </xdr:from>
    <xdr:to>
      <xdr:col>19</xdr:col>
      <xdr:colOff>184150</xdr:colOff>
      <xdr:row>64</xdr:row>
      <xdr:rowOff>162560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03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147337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12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151977</xdr:rowOff>
    </xdr:from>
    <xdr:to>
      <xdr:col>15</xdr:col>
      <xdr:colOff>133350</xdr:colOff>
      <xdr:row>64</xdr:row>
      <xdr:rowOff>82127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66904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03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100754</xdr:rowOff>
    </xdr:from>
    <xdr:to>
      <xdr:col>11</xdr:col>
      <xdr:colOff>82550</xdr:colOff>
      <xdr:row>62</xdr:row>
      <xdr:rowOff>30904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15681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0645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135890</xdr:rowOff>
    </xdr:from>
    <xdr:to>
      <xdr:col>7</xdr:col>
      <xdr:colOff>31750</xdr:colOff>
      <xdr:row>64</xdr:row>
      <xdr:rowOff>66040</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50817</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[226,994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人件費と物件費の増加により、令和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26,247</a:t>
          </a:r>
          <a:r>
            <a:rPr kumimoji="1" lang="ja-JP" altLang="en-US" sz="1300">
              <a:latin typeface="ＭＳ Ｐゴシック" panose="020B0600070205080204" pitchFamily="50" charset="-128"/>
              <a:ea typeface="ＭＳ Ｐゴシック" panose="020B0600070205080204" pitchFamily="50" charset="-128"/>
            </a:rPr>
            <a:t>円増加した。</a:t>
          </a:r>
        </a:p>
        <a:p>
          <a:r>
            <a:rPr kumimoji="1" lang="ja-JP" altLang="en-US" sz="1300">
              <a:latin typeface="ＭＳ Ｐゴシック" panose="020B0600070205080204" pitchFamily="50" charset="-128"/>
              <a:ea typeface="ＭＳ Ｐゴシック" panose="020B0600070205080204" pitchFamily="50" charset="-128"/>
            </a:rPr>
            <a:t>　今後も経常経費の削減により物件費等の圧縮を図っていきたい。</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168360</xdr:rowOff>
    </xdr:from>
    <xdr:to>
      <xdr:col>23</xdr:col>
      <xdr:colOff>133350</xdr:colOff>
      <xdr:row>88</xdr:row>
      <xdr:rowOff>122064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4055810"/>
          <a:ext cx="0" cy="1153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94141</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1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122064</xdr:rowOff>
    </xdr:from>
    <xdr:to>
      <xdr:col>24</xdr:col>
      <xdr:colOff>12700</xdr:colOff>
      <xdr:row>88</xdr:row>
      <xdr:rowOff>122064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09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83287</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99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168360</xdr:rowOff>
    </xdr:from>
    <xdr:to>
      <xdr:col>24</xdr:col>
      <xdr:colOff>12700</xdr:colOff>
      <xdr:row>81</xdr:row>
      <xdr:rowOff>168360</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4055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136954</xdr:rowOff>
    </xdr:from>
    <xdr:to>
      <xdr:col>23</xdr:col>
      <xdr:colOff>133350</xdr:colOff>
      <xdr:row>84</xdr:row>
      <xdr:rowOff>92173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367304"/>
          <a:ext cx="838200" cy="1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17637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247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1110</xdr:rowOff>
    </xdr:from>
    <xdr:to>
      <xdr:col>23</xdr:col>
      <xdr:colOff>184150</xdr:colOff>
      <xdr:row>84</xdr:row>
      <xdr:rowOff>102710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40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136954</xdr:rowOff>
    </xdr:from>
    <xdr:to>
      <xdr:col>19</xdr:col>
      <xdr:colOff>133350</xdr:colOff>
      <xdr:row>84</xdr:row>
      <xdr:rowOff>22611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367304"/>
          <a:ext cx="889000" cy="57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90252</xdr:rowOff>
    </xdr:from>
    <xdr:to>
      <xdr:col>19</xdr:col>
      <xdr:colOff>184150</xdr:colOff>
      <xdr:row>84</xdr:row>
      <xdr:rowOff>20402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3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5179</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4069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2505</xdr:rowOff>
    </xdr:from>
    <xdr:to>
      <xdr:col>15</xdr:col>
      <xdr:colOff>82550</xdr:colOff>
      <xdr:row>84</xdr:row>
      <xdr:rowOff>22611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404305"/>
          <a:ext cx="889000" cy="2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86049</xdr:rowOff>
    </xdr:from>
    <xdr:to>
      <xdr:col>15</xdr:col>
      <xdr:colOff>133350</xdr:colOff>
      <xdr:row>84</xdr:row>
      <xdr:rowOff>16199</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31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26376</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08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111764</xdr:rowOff>
    </xdr:from>
    <xdr:to>
      <xdr:col>11</xdr:col>
      <xdr:colOff>31750</xdr:colOff>
      <xdr:row>84</xdr:row>
      <xdr:rowOff>2505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342114"/>
          <a:ext cx="889000" cy="6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51794</xdr:rowOff>
    </xdr:from>
    <xdr:to>
      <xdr:col>11</xdr:col>
      <xdr:colOff>82550</xdr:colOff>
      <xdr:row>83</xdr:row>
      <xdr:rowOff>153394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282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163571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051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21197</xdr:rowOff>
    </xdr:from>
    <xdr:to>
      <xdr:col>7</xdr:col>
      <xdr:colOff>31750</xdr:colOff>
      <xdr:row>83</xdr:row>
      <xdr:rowOff>122797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5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132974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20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41373</xdr:rowOff>
    </xdr:from>
    <xdr:to>
      <xdr:col>23</xdr:col>
      <xdr:colOff>184150</xdr:colOff>
      <xdr:row>84</xdr:row>
      <xdr:rowOff>142973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443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13450</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41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86154</xdr:rowOff>
    </xdr:from>
    <xdr:to>
      <xdr:col>19</xdr:col>
      <xdr:colOff>184150</xdr:colOff>
      <xdr:row>84</xdr:row>
      <xdr:rowOff>16304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31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26481</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085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143261</xdr:rowOff>
    </xdr:from>
    <xdr:to>
      <xdr:col>15</xdr:col>
      <xdr:colOff>133350</xdr:colOff>
      <xdr:row>84</xdr:row>
      <xdr:rowOff>73411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37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58188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459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123155</xdr:rowOff>
    </xdr:from>
    <xdr:to>
      <xdr:col>11</xdr:col>
      <xdr:colOff>82550</xdr:colOff>
      <xdr:row>84</xdr:row>
      <xdr:rowOff>53305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35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38082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439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60964</xdr:rowOff>
    </xdr:from>
    <xdr:to>
      <xdr:col>7</xdr:col>
      <xdr:colOff>31750</xdr:colOff>
      <xdr:row>83</xdr:row>
      <xdr:rowOff>162564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291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147341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377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これまでの給与適正化の取組などにより、類似団体平均と比較すると低水準で推移している。</a:t>
          </a:r>
        </a:p>
        <a:p>
          <a:r>
            <a:rPr kumimoji="1" lang="ja-JP" altLang="en-US" sz="1300">
              <a:latin typeface="ＭＳ Ｐゴシック" panose="020B0600070205080204" pitchFamily="50" charset="-128"/>
              <a:ea typeface="ＭＳ Ｐゴシック" panose="020B0600070205080204" pitchFamily="50" charset="-128"/>
            </a:rPr>
            <a:t>　今後も国の取扱いを基本としつつ、地域の給与水準を踏まえ、給与の適正化に努めていく。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23284</xdr:rowOff>
    </xdr:from>
    <xdr:to>
      <xdr:col>81</xdr:col>
      <xdr:colOff>44450</xdr:colOff>
      <xdr:row>89</xdr:row>
      <xdr:rowOff>150284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4082184"/>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109661</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825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23284</xdr:rowOff>
    </xdr:from>
    <xdr:to>
      <xdr:col>81</xdr:col>
      <xdr:colOff>133350</xdr:colOff>
      <xdr:row>82</xdr:row>
      <xdr:rowOff>23284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4082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74084</xdr:rowOff>
    </xdr:from>
    <xdr:to>
      <xdr:col>81</xdr:col>
      <xdr:colOff>44450</xdr:colOff>
      <xdr:row>82</xdr:row>
      <xdr:rowOff>23284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3961534"/>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2768</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7474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144991</xdr:rowOff>
    </xdr:from>
    <xdr:to>
      <xdr:col>77</xdr:col>
      <xdr:colOff>44450</xdr:colOff>
      <xdr:row>81</xdr:row>
      <xdr:rowOff>74084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3860991"/>
          <a:ext cx="8890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30691</xdr:rowOff>
    </xdr:from>
    <xdr:to>
      <xdr:col>77</xdr:col>
      <xdr:colOff>95250</xdr:colOff>
      <xdr:row>86</xdr:row>
      <xdr:rowOff>132291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775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117068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8617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144991</xdr:rowOff>
    </xdr:from>
    <xdr:to>
      <xdr:col>72</xdr:col>
      <xdr:colOff>203200</xdr:colOff>
      <xdr:row>80</xdr:row>
      <xdr:rowOff>144991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38609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144991</xdr:rowOff>
    </xdr:from>
    <xdr:to>
      <xdr:col>68</xdr:col>
      <xdr:colOff>152400</xdr:colOff>
      <xdr:row>80</xdr:row>
      <xdr:rowOff>144991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38609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70909</xdr:rowOff>
    </xdr:from>
    <xdr:to>
      <xdr:col>68</xdr:col>
      <xdr:colOff>203200</xdr:colOff>
      <xdr:row>87</xdr:row>
      <xdr:rowOff>1059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157286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70909</xdr:rowOff>
    </xdr:from>
    <xdr:to>
      <xdr:col>64</xdr:col>
      <xdr:colOff>152400</xdr:colOff>
      <xdr:row>87</xdr:row>
      <xdr:rowOff>1059</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81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157286</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901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143934</xdr:rowOff>
    </xdr:from>
    <xdr:to>
      <xdr:col>81</xdr:col>
      <xdr:colOff>95250</xdr:colOff>
      <xdr:row>82</xdr:row>
      <xdr:rowOff>74084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031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65211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952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23284</xdr:rowOff>
    </xdr:from>
    <xdr:to>
      <xdr:col>77</xdr:col>
      <xdr:colOff>95250</xdr:colOff>
      <xdr:row>81</xdr:row>
      <xdr:rowOff>124884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91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135061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679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94191</xdr:rowOff>
    </xdr:from>
    <xdr:to>
      <xdr:col>73</xdr:col>
      <xdr:colOff>44450</xdr:colOff>
      <xdr:row>81</xdr:row>
      <xdr:rowOff>24341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8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34518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579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80</xdr:row>
      <xdr:rowOff>94191</xdr:rowOff>
    </xdr:from>
    <xdr:to>
      <xdr:col>68</xdr:col>
      <xdr:colOff>203200</xdr:colOff>
      <xdr:row>81</xdr:row>
      <xdr:rowOff>24341</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8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79</xdr:row>
      <xdr:rowOff>34518</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579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94191</xdr:rowOff>
    </xdr:from>
    <xdr:to>
      <xdr:col>64</xdr:col>
      <xdr:colOff>152400</xdr:colOff>
      <xdr:row>81</xdr:row>
      <xdr:rowOff>24341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8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34518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579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ポイント減少した。主に民生、農林水産部門について類似団体平均と比べ職員数が多くなっている。</a:t>
          </a:r>
        </a:p>
        <a:p>
          <a:r>
            <a:rPr kumimoji="1" lang="ja-JP" altLang="en-US" sz="1300">
              <a:latin typeface="ＭＳ Ｐゴシック" panose="020B0600070205080204" pitchFamily="50" charset="-128"/>
              <a:ea typeface="ＭＳ Ｐゴシック" panose="020B0600070205080204" pitchFamily="50" charset="-128"/>
            </a:rPr>
            <a:t>　民間委託への転換を図るなどして、今後も適正な職員数の管理に努めていく。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166642</xdr:rowOff>
    </xdr:from>
    <xdr:to>
      <xdr:col>81</xdr:col>
      <xdr:colOff>44450</xdr:colOff>
      <xdr:row>68</xdr:row>
      <xdr:rowOff>56787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10742"/>
          <a:ext cx="0" cy="16046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68</xdr:row>
      <xdr:rowOff>28864</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87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56787</xdr:rowOff>
    </xdr:from>
    <xdr:to>
      <xdr:col>81</xdr:col>
      <xdr:colOff>133350</xdr:colOff>
      <xdr:row>68</xdr:row>
      <xdr:rowOff>56787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715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81569</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54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166642</xdr:rowOff>
    </xdr:from>
    <xdr:to>
      <xdr:col>81</xdr:col>
      <xdr:colOff>133350</xdr:colOff>
      <xdr:row>58</xdr:row>
      <xdr:rowOff>166642</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10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35016</xdr:rowOff>
    </xdr:from>
    <xdr:to>
      <xdr:col>81</xdr:col>
      <xdr:colOff>44450</xdr:colOff>
      <xdr:row>63</xdr:row>
      <xdr:rowOff>36740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flipV="1">
          <a:off x="16179800" y="10836366"/>
          <a:ext cx="838200" cy="1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18795</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4772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2268</xdr:rowOff>
    </xdr:from>
    <xdr:to>
      <xdr:col>81</xdr:col>
      <xdr:colOff>95250</xdr:colOff>
      <xdr:row>62</xdr:row>
      <xdr:rowOff>103868</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63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31569</xdr:rowOff>
    </xdr:from>
    <xdr:to>
      <xdr:col>77</xdr:col>
      <xdr:colOff>44450</xdr:colOff>
      <xdr:row>63</xdr:row>
      <xdr:rowOff>36740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832919"/>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142694</xdr:rowOff>
    </xdr:from>
    <xdr:to>
      <xdr:col>77</xdr:col>
      <xdr:colOff>95250</xdr:colOff>
      <xdr:row>62</xdr:row>
      <xdr:rowOff>72844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60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83021</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370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9162</xdr:rowOff>
    </xdr:from>
    <xdr:to>
      <xdr:col>72</xdr:col>
      <xdr:colOff>203200</xdr:colOff>
      <xdr:row>63</xdr:row>
      <xdr:rowOff>31569</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810512"/>
          <a:ext cx="889000" cy="2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123734</xdr:rowOff>
    </xdr:from>
    <xdr:to>
      <xdr:col>73</xdr:col>
      <xdr:colOff>44450</xdr:colOff>
      <xdr:row>62</xdr:row>
      <xdr:rowOff>53884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8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64061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35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149588</xdr:rowOff>
    </xdr:from>
    <xdr:to>
      <xdr:col>68</xdr:col>
      <xdr:colOff>152400</xdr:colOff>
      <xdr:row>63</xdr:row>
      <xdr:rowOff>9162</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77948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109946</xdr:rowOff>
    </xdr:from>
    <xdr:to>
      <xdr:col>68</xdr:col>
      <xdr:colOff>203200</xdr:colOff>
      <xdr:row>62</xdr:row>
      <xdr:rowOff>40096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50273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33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92710</xdr:rowOff>
    </xdr:from>
    <xdr:to>
      <xdr:col>64</xdr:col>
      <xdr:colOff>152400</xdr:colOff>
      <xdr:row>62</xdr:row>
      <xdr:rowOff>22860</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33037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32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155666</xdr:rowOff>
    </xdr:from>
    <xdr:to>
      <xdr:col>81</xdr:col>
      <xdr:colOff>95250</xdr:colOff>
      <xdr:row>63</xdr:row>
      <xdr:rowOff>85816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85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127743</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757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157390</xdr:rowOff>
    </xdr:from>
    <xdr:to>
      <xdr:col>77</xdr:col>
      <xdr:colOff>95250</xdr:colOff>
      <xdr:row>63</xdr:row>
      <xdr:rowOff>87540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787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72317</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873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152219</xdr:rowOff>
    </xdr:from>
    <xdr:to>
      <xdr:col>73</xdr:col>
      <xdr:colOff>44450</xdr:colOff>
      <xdr:row>63</xdr:row>
      <xdr:rowOff>82369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782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67146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86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129812</xdr:rowOff>
    </xdr:from>
    <xdr:to>
      <xdr:col>68</xdr:col>
      <xdr:colOff>203200</xdr:colOff>
      <xdr:row>63</xdr:row>
      <xdr:rowOff>59962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75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44739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84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98788</xdr:rowOff>
    </xdr:from>
    <xdr:to>
      <xdr:col>64</xdr:col>
      <xdr:colOff>152400</xdr:colOff>
      <xdr:row>63</xdr:row>
      <xdr:rowOff>28938</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72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13715</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815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辺地対策事業等の元利償還金の増と普通交付税の増により、令和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ポイント減少している。</a:t>
          </a:r>
        </a:p>
        <a:p>
          <a:r>
            <a:rPr kumimoji="1" lang="ja-JP" altLang="en-US" sz="1300">
              <a:latin typeface="ＭＳ Ｐゴシック" panose="020B0600070205080204" pitchFamily="50" charset="-128"/>
              <a:ea typeface="ＭＳ Ｐゴシック" panose="020B0600070205080204" pitchFamily="50" charset="-128"/>
            </a:rPr>
            <a:t>　早期健全化基準の</a:t>
          </a:r>
          <a:r>
            <a:rPr kumimoji="1" lang="en-US" altLang="ja-JP" sz="1300">
              <a:latin typeface="ＭＳ Ｐゴシック" panose="020B0600070205080204" pitchFamily="50" charset="-128"/>
              <a:ea typeface="ＭＳ Ｐゴシック" panose="020B0600070205080204" pitchFamily="50" charset="-128"/>
            </a:rPr>
            <a:t>25.0</a:t>
          </a:r>
          <a:r>
            <a:rPr kumimoji="1" lang="ja-JP" altLang="en-US" sz="1300">
              <a:latin typeface="ＭＳ Ｐゴシック" panose="020B0600070205080204" pitchFamily="50" charset="-128"/>
              <a:ea typeface="ＭＳ Ｐゴシック" panose="020B0600070205080204" pitchFamily="50" charset="-128"/>
            </a:rPr>
            <a:t>％は下回っているものの、類似団体平均と比較すると</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ポイント高くなっている。</a:t>
          </a:r>
        </a:p>
        <a:p>
          <a:r>
            <a:rPr kumimoji="1" lang="ja-JP" altLang="en-US" sz="1300">
              <a:latin typeface="ＭＳ Ｐゴシック" panose="020B0600070205080204" pitchFamily="50" charset="-128"/>
              <a:ea typeface="ＭＳ Ｐゴシック" panose="020B0600070205080204" pitchFamily="50" charset="-128"/>
            </a:rPr>
            <a:t>　地方債の新規借入利率が急激に上昇するなど、今後の見通しについては不透明な要素もある。</a:t>
          </a:r>
        </a:p>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年度の中条小学校改築事業の借入や過去の合併特例事業債、辺地対策事業債の元利償還により、今後も微増していくものと考えている。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a:extLst>
            <a:ext uri="{FF2B5EF4-FFF2-40B4-BE49-F238E27FC236}">
              <a16:creationId xmlns:a16="http://schemas.microsoft.com/office/drawing/2014/main" id="{00000000-0008-0000-0300-00007C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146352</xdr:rowOff>
    </xdr:from>
    <xdr:to>
      <xdr:col>81</xdr:col>
      <xdr:colOff>44450</xdr:colOff>
      <xdr:row>44</xdr:row>
      <xdr:rowOff>165100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7018000" y="6318552"/>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82" name="公債費負担の状況最小値テキスト">
          <a:extLst>
            <a:ext uri="{FF2B5EF4-FFF2-40B4-BE49-F238E27FC236}">
              <a16:creationId xmlns:a16="http://schemas.microsoft.com/office/drawing/2014/main" id="{00000000-0008-0000-0300-00007E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61279</xdr:rowOff>
    </xdr:from>
    <xdr:ext cx="762000" cy="259045"/>
    <xdr:sp macro="" textlink="">
      <xdr:nvSpPr>
        <xdr:cNvPr id="384" name="公債費負担の状況最大値テキスト">
          <a:extLst>
            <a:ext uri="{FF2B5EF4-FFF2-40B4-BE49-F238E27FC236}">
              <a16:creationId xmlns:a16="http://schemas.microsoft.com/office/drawing/2014/main" id="{00000000-0008-0000-0300-000080010000}"/>
            </a:ext>
          </a:extLst>
        </xdr:cNvPr>
        <xdr:cNvSpPr txBox="1"/>
      </xdr:nvSpPr>
      <xdr:spPr>
        <a:xfrm>
          <a:off x="17106900" y="6062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146352</xdr:rowOff>
    </xdr:from>
    <xdr:to>
      <xdr:col>81</xdr:col>
      <xdr:colOff>133350</xdr:colOff>
      <xdr:row>36</xdr:row>
      <xdr:rowOff>146352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929100" y="631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73176</xdr:rowOff>
    </xdr:from>
    <xdr:to>
      <xdr:col>81</xdr:col>
      <xdr:colOff>44450</xdr:colOff>
      <xdr:row>44</xdr:row>
      <xdr:rowOff>84667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6179800" y="7616976"/>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59162</xdr:rowOff>
    </xdr:from>
    <xdr:ext cx="762000" cy="259045"/>
    <xdr:sp macro="" textlink="">
      <xdr:nvSpPr>
        <xdr:cNvPr id="387" name="公債費負担の状況平均値テキスト">
          <a:extLst>
            <a:ext uri="{FF2B5EF4-FFF2-40B4-BE49-F238E27FC236}">
              <a16:creationId xmlns:a16="http://schemas.microsoft.com/office/drawing/2014/main" id="{00000000-0008-0000-0300-000083010000}"/>
            </a:ext>
          </a:extLst>
        </xdr:cNvPr>
        <xdr:cNvSpPr txBox="1"/>
      </xdr:nvSpPr>
      <xdr:spPr>
        <a:xfrm>
          <a:off x="17106900" y="69171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69672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27215</xdr:rowOff>
    </xdr:from>
    <xdr:to>
      <xdr:col>77</xdr:col>
      <xdr:colOff>44450</xdr:colOff>
      <xdr:row>44</xdr:row>
      <xdr:rowOff>84667</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a:off x="15290800" y="7571015"/>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31145</xdr:rowOff>
    </xdr:from>
    <xdr:to>
      <xdr:col>77</xdr:col>
      <xdr:colOff>95250</xdr:colOff>
      <xdr:row>41</xdr:row>
      <xdr:rowOff>132745</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6129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142922</xdr:rowOff>
    </xdr:from>
    <xdr:ext cx="7366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798800" y="6829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15724</xdr:rowOff>
    </xdr:from>
    <xdr:to>
      <xdr:col>72</xdr:col>
      <xdr:colOff>203200</xdr:colOff>
      <xdr:row>44</xdr:row>
      <xdr:rowOff>27215</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a:off x="14401800" y="755952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164193</xdr:rowOff>
    </xdr:from>
    <xdr:to>
      <xdr:col>68</xdr:col>
      <xdr:colOff>152400</xdr:colOff>
      <xdr:row>44</xdr:row>
      <xdr:rowOff>15724</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a:off x="13512800" y="7536543"/>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8165</xdr:rowOff>
    </xdr:from>
    <xdr:to>
      <xdr:col>68</xdr:col>
      <xdr:colOff>203200</xdr:colOff>
      <xdr:row>41</xdr:row>
      <xdr:rowOff>109765</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4351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119942</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020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8165</xdr:rowOff>
    </xdr:from>
    <xdr:to>
      <xdr:col>64</xdr:col>
      <xdr:colOff>152400</xdr:colOff>
      <xdr:row>41</xdr:row>
      <xdr:rowOff>109765</xdr:rowOff>
    </xdr:to>
    <xdr:sp macro="" textlink="">
      <xdr:nvSpPr>
        <xdr:cNvPr id="398" name="フローチャート: 判断 397">
          <a:extLst>
            <a:ext uri="{FF2B5EF4-FFF2-40B4-BE49-F238E27FC236}">
              <a16:creationId xmlns:a16="http://schemas.microsoft.com/office/drawing/2014/main" id="{00000000-0008-0000-0300-00008E010000}"/>
            </a:ext>
          </a:extLst>
        </xdr:cNvPr>
        <xdr:cNvSpPr/>
      </xdr:nvSpPr>
      <xdr:spPr>
        <a:xfrm>
          <a:off x="13462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119942</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131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22376</xdr:rowOff>
    </xdr:from>
    <xdr:to>
      <xdr:col>81</xdr:col>
      <xdr:colOff>95250</xdr:colOff>
      <xdr:row>44</xdr:row>
      <xdr:rowOff>123976</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69672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89703</xdr:rowOff>
    </xdr:from>
    <xdr:ext cx="762000" cy="259045"/>
    <xdr:sp macro="" textlink="">
      <xdr:nvSpPr>
        <xdr:cNvPr id="406" name="公債費負担の状況該当値テキスト">
          <a:extLst>
            <a:ext uri="{FF2B5EF4-FFF2-40B4-BE49-F238E27FC236}">
              <a16:creationId xmlns:a16="http://schemas.microsoft.com/office/drawing/2014/main" id="{00000000-0008-0000-0300-000096010000}"/>
            </a:ext>
          </a:extLst>
        </xdr:cNvPr>
        <xdr:cNvSpPr txBox="1"/>
      </xdr:nvSpPr>
      <xdr:spPr>
        <a:xfrm>
          <a:off x="17106900" y="7462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33867</xdr:rowOff>
    </xdr:from>
    <xdr:to>
      <xdr:col>77</xdr:col>
      <xdr:colOff>95250</xdr:colOff>
      <xdr:row>44</xdr:row>
      <xdr:rowOff>135467</xdr:rowOff>
    </xdr:to>
    <xdr:sp macro="" textlink="">
      <xdr:nvSpPr>
        <xdr:cNvPr id="407" name="楕円 406">
          <a:extLst>
            <a:ext uri="{FF2B5EF4-FFF2-40B4-BE49-F238E27FC236}">
              <a16:creationId xmlns:a16="http://schemas.microsoft.com/office/drawing/2014/main" id="{00000000-0008-0000-0300-000097010000}"/>
            </a:ext>
          </a:extLst>
        </xdr:cNvPr>
        <xdr:cNvSpPr/>
      </xdr:nvSpPr>
      <xdr:spPr>
        <a:xfrm>
          <a:off x="16129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120244</xdr:rowOff>
    </xdr:from>
    <xdr:ext cx="736600" cy="259045"/>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798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147865</xdr:rowOff>
    </xdr:from>
    <xdr:to>
      <xdr:col>73</xdr:col>
      <xdr:colOff>44450</xdr:colOff>
      <xdr:row>44</xdr:row>
      <xdr:rowOff>78015</xdr:rowOff>
    </xdr:to>
    <xdr:sp macro="" textlink="">
      <xdr:nvSpPr>
        <xdr:cNvPr id="409" name="楕円 408">
          <a:extLst>
            <a:ext uri="{FF2B5EF4-FFF2-40B4-BE49-F238E27FC236}">
              <a16:creationId xmlns:a16="http://schemas.microsoft.com/office/drawing/2014/main" id="{00000000-0008-0000-0300-000099010000}"/>
            </a:ext>
          </a:extLst>
        </xdr:cNvPr>
        <xdr:cNvSpPr/>
      </xdr:nvSpPr>
      <xdr:spPr>
        <a:xfrm>
          <a:off x="15240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62792</xdr:rowOff>
    </xdr:from>
    <xdr:ext cx="762000" cy="259045"/>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4909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136374</xdr:rowOff>
    </xdr:from>
    <xdr:to>
      <xdr:col>68</xdr:col>
      <xdr:colOff>203200</xdr:colOff>
      <xdr:row>44</xdr:row>
      <xdr:rowOff>66524</xdr:rowOff>
    </xdr:to>
    <xdr:sp macro="" textlink="">
      <xdr:nvSpPr>
        <xdr:cNvPr id="411" name="楕円 410">
          <a:extLst>
            <a:ext uri="{FF2B5EF4-FFF2-40B4-BE49-F238E27FC236}">
              <a16:creationId xmlns:a16="http://schemas.microsoft.com/office/drawing/2014/main" id="{00000000-0008-0000-0300-00009B010000}"/>
            </a:ext>
          </a:extLst>
        </xdr:cNvPr>
        <xdr:cNvSpPr/>
      </xdr:nvSpPr>
      <xdr:spPr>
        <a:xfrm>
          <a:off x="14351000" y="750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51301</xdr:rowOff>
    </xdr:from>
    <xdr:ext cx="762000" cy="259045"/>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4020800" y="7595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43</xdr:row>
      <xdr:rowOff>113393</xdr:rowOff>
    </xdr:from>
    <xdr:to>
      <xdr:col>64</xdr:col>
      <xdr:colOff>152400</xdr:colOff>
      <xdr:row>44</xdr:row>
      <xdr:rowOff>43543</xdr:rowOff>
    </xdr:to>
    <xdr:sp macro="" textlink="">
      <xdr:nvSpPr>
        <xdr:cNvPr id="413" name="楕円 412">
          <a:extLst>
            <a:ext uri="{FF2B5EF4-FFF2-40B4-BE49-F238E27FC236}">
              <a16:creationId xmlns:a16="http://schemas.microsoft.com/office/drawing/2014/main" id="{00000000-0008-0000-0300-00009D010000}"/>
            </a:ext>
          </a:extLst>
        </xdr:cNvPr>
        <xdr:cNvSpPr/>
      </xdr:nvSpPr>
      <xdr:spPr>
        <a:xfrm>
          <a:off x="13462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28320</xdr:rowOff>
    </xdr:from>
    <xdr:ext cx="762000" cy="259045"/>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3131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年度に比べ</a:t>
          </a:r>
          <a:r>
            <a:rPr kumimoji="1" lang="en-US" altLang="ja-JP" sz="1200">
              <a:latin typeface="ＭＳ Ｐゴシック" panose="020B0600070205080204" pitchFamily="50" charset="-128"/>
              <a:ea typeface="ＭＳ Ｐゴシック" panose="020B0600070205080204" pitchFamily="50" charset="-128"/>
            </a:rPr>
            <a:t>0.8</a:t>
          </a:r>
          <a:r>
            <a:rPr kumimoji="1" lang="ja-JP" altLang="en-US" sz="1200">
              <a:latin typeface="ＭＳ Ｐゴシック" panose="020B0600070205080204" pitchFamily="50" charset="-128"/>
              <a:ea typeface="ＭＳ Ｐゴシック" panose="020B0600070205080204" pitchFamily="50" charset="-128"/>
            </a:rPr>
            <a:t>ポイント改善し、令和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年度から</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年連続で改善している。</a:t>
          </a:r>
        </a:p>
        <a:p>
          <a:r>
            <a:rPr kumimoji="1" lang="ja-JP" altLang="en-US" sz="1200">
              <a:latin typeface="ＭＳ Ｐゴシック" panose="020B0600070205080204" pitchFamily="50" charset="-128"/>
              <a:ea typeface="ＭＳ Ｐゴシック" panose="020B0600070205080204" pitchFamily="50" charset="-128"/>
            </a:rPr>
            <a:t>　早期健全化基準</a:t>
          </a:r>
          <a:r>
            <a:rPr kumimoji="1" lang="en-US" altLang="ja-JP" sz="1200">
              <a:latin typeface="ＭＳ Ｐゴシック" panose="020B0600070205080204" pitchFamily="50" charset="-128"/>
              <a:ea typeface="ＭＳ Ｐゴシック" panose="020B0600070205080204" pitchFamily="50" charset="-128"/>
            </a:rPr>
            <a:t>350</a:t>
          </a:r>
          <a:r>
            <a:rPr kumimoji="1" lang="ja-JP" altLang="en-US" sz="1200">
              <a:latin typeface="ＭＳ Ｐゴシック" panose="020B0600070205080204" pitchFamily="50" charset="-128"/>
              <a:ea typeface="ＭＳ Ｐゴシック" panose="020B0600070205080204" pitchFamily="50" charset="-128"/>
            </a:rPr>
            <a:t>％を大きく下回っており、早期に是正を求められるまでには至っていないが、類似団体平均や県内</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市と比較しても高い水準となっている。高い要因として大規模事業による地方債借入残高の増加や下水道整備に伴う下水道事業債等の償還への繰出金、さらに基金などの充当可能な財源が少ないことが考えられる。</a:t>
          </a:r>
        </a:p>
        <a:p>
          <a:r>
            <a:rPr kumimoji="1" lang="ja-JP" altLang="en-US" sz="1200">
              <a:latin typeface="ＭＳ Ｐゴシック" panose="020B0600070205080204" pitchFamily="50" charset="-128"/>
              <a:ea typeface="ＭＳ Ｐゴシック" panose="020B0600070205080204" pitchFamily="50" charset="-128"/>
            </a:rPr>
            <a:t>　地方債の適正な管理、公共下水道事業会計等の公営企業の安定経営、余剰財源の基金への積立などにより比率の改善に努めていく。</a:t>
          </a:r>
        </a:p>
      </xdr:txBody>
    </xdr:sp>
    <xdr:clientData/>
  </xdr:twoCellAnchor>
  <xdr:oneCellAnchor>
    <xdr:from>
      <xdr:col>61</xdr:col>
      <xdr:colOff>6350</xdr:colOff>
      <xdr:row>10</xdr:row>
      <xdr:rowOff>63500</xdr:rowOff>
    </xdr:from>
    <xdr:ext cx="298543" cy="225703"/>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a:extLst>
            <a:ext uri="{FF2B5EF4-FFF2-40B4-BE49-F238E27FC236}">
              <a16:creationId xmlns:a16="http://schemas.microsoft.com/office/drawing/2014/main" id="{00000000-0008-0000-0300-0000B2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a:extLst>
            <a:ext uri="{FF2B5EF4-FFF2-40B4-BE49-F238E27FC236}">
              <a16:creationId xmlns:a16="http://schemas.microsoft.com/office/drawing/2014/main" id="{00000000-0008-0000-0300-0000B4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a:extLst>
            <a:ext uri="{FF2B5EF4-FFF2-40B4-BE49-F238E27FC236}">
              <a16:creationId xmlns:a16="http://schemas.microsoft.com/office/drawing/2014/main" id="{00000000-0008-0000-0300-0000B6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20</xdr:row>
      <xdr:rowOff>81890</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7018000" y="2451100"/>
          <a:ext cx="0" cy="10597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53967</xdr:rowOff>
    </xdr:from>
    <xdr:ext cx="762000" cy="259045"/>
    <xdr:sp macro="" textlink="">
      <xdr:nvSpPr>
        <xdr:cNvPr id="442" name="将来負担の状況最小値テキスト">
          <a:extLst>
            <a:ext uri="{FF2B5EF4-FFF2-40B4-BE49-F238E27FC236}">
              <a16:creationId xmlns:a16="http://schemas.microsoft.com/office/drawing/2014/main" id="{00000000-0008-0000-0300-0000BA010000}"/>
            </a:ext>
          </a:extLst>
        </xdr:cNvPr>
        <xdr:cNvSpPr txBox="1"/>
      </xdr:nvSpPr>
      <xdr:spPr>
        <a:xfrm>
          <a:off x="17106900" y="3482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81890</xdr:rowOff>
    </xdr:from>
    <xdr:to>
      <xdr:col>81</xdr:col>
      <xdr:colOff>133350</xdr:colOff>
      <xdr:row>20</xdr:row>
      <xdr:rowOff>81890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929100" y="351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44" name="将来負担の状況最大値テキスト">
          <a:extLst>
            <a:ext uri="{FF2B5EF4-FFF2-40B4-BE49-F238E27FC236}">
              <a16:creationId xmlns:a16="http://schemas.microsoft.com/office/drawing/2014/main" id="{00000000-0008-0000-0300-0000BC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81890</xdr:rowOff>
    </xdr:from>
    <xdr:to>
      <xdr:col>81</xdr:col>
      <xdr:colOff>44450</xdr:colOff>
      <xdr:row>20</xdr:row>
      <xdr:rowOff>89611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6179800" y="3510890"/>
          <a:ext cx="838200" cy="7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29227</xdr:rowOff>
    </xdr:from>
    <xdr:ext cx="762000" cy="259045"/>
    <xdr:sp macro="" textlink="">
      <xdr:nvSpPr>
        <xdr:cNvPr id="447" name="将来負担の状況平均値テキスト">
          <a:extLst>
            <a:ext uri="{FF2B5EF4-FFF2-40B4-BE49-F238E27FC236}">
              <a16:creationId xmlns:a16="http://schemas.microsoft.com/office/drawing/2014/main" id="{00000000-0008-0000-0300-0000BF010000}"/>
            </a:ext>
          </a:extLst>
        </xdr:cNvPr>
        <xdr:cNvSpPr txBox="1"/>
      </xdr:nvSpPr>
      <xdr:spPr>
        <a:xfrm>
          <a:off x="17106900" y="2258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89611</xdr:rowOff>
    </xdr:from>
    <xdr:to>
      <xdr:col>77</xdr:col>
      <xdr:colOff>44450</xdr:colOff>
      <xdr:row>21</xdr:row>
      <xdr:rowOff>47498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5290800" y="3518611"/>
          <a:ext cx="889000" cy="1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0</xdr:rowOff>
    </xdr:from>
    <xdr:to>
      <xdr:col>77</xdr:col>
      <xdr:colOff>95250</xdr:colOff>
      <xdr:row>14</xdr:row>
      <xdr:rowOff>101600</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47498</xdr:rowOff>
    </xdr:from>
    <xdr:to>
      <xdr:col>72</xdr:col>
      <xdr:colOff>203200</xdr:colOff>
      <xdr:row>21</xdr:row>
      <xdr:rowOff>84175</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4401800" y="3647948"/>
          <a:ext cx="889000" cy="36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52121</xdr:rowOff>
    </xdr:from>
    <xdr:to>
      <xdr:col>73</xdr:col>
      <xdr:colOff>44450</xdr:colOff>
      <xdr:row>14</xdr:row>
      <xdr:rowOff>153721</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452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163898</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221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84175</xdr:rowOff>
    </xdr:from>
    <xdr:to>
      <xdr:col>68</xdr:col>
      <xdr:colOff>152400</xdr:colOff>
      <xdr:row>23</xdr:row>
      <xdr:rowOff>16358</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flipV="1">
          <a:off x="13512800" y="3684625"/>
          <a:ext cx="889000" cy="27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128372</xdr:rowOff>
    </xdr:from>
    <xdr:to>
      <xdr:col>68</xdr:col>
      <xdr:colOff>203200</xdr:colOff>
      <xdr:row>15</xdr:row>
      <xdr:rowOff>58522</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4351000" y="252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68699</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020800" y="229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139954</xdr:rowOff>
    </xdr:from>
    <xdr:to>
      <xdr:col>64</xdr:col>
      <xdr:colOff>152400</xdr:colOff>
      <xdr:row>15</xdr:row>
      <xdr:rowOff>70104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3462000" y="2540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80281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131800" y="2309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31090</xdr:rowOff>
    </xdr:from>
    <xdr:to>
      <xdr:col>81</xdr:col>
      <xdr:colOff>95250</xdr:colOff>
      <xdr:row>20</xdr:row>
      <xdr:rowOff>132690</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967200" y="3460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98417</xdr:rowOff>
    </xdr:from>
    <xdr:ext cx="762000" cy="259045"/>
    <xdr:sp macro="" textlink="">
      <xdr:nvSpPr>
        <xdr:cNvPr id="466" name="将来負担の状況該当値テキスト">
          <a:extLst>
            <a:ext uri="{FF2B5EF4-FFF2-40B4-BE49-F238E27FC236}">
              <a16:creationId xmlns:a16="http://schemas.microsoft.com/office/drawing/2014/main" id="{00000000-0008-0000-0300-0000D2010000}"/>
            </a:ext>
          </a:extLst>
        </xdr:cNvPr>
        <xdr:cNvSpPr txBox="1"/>
      </xdr:nvSpPr>
      <xdr:spPr>
        <a:xfrm>
          <a:off x="17106900" y="3355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38811</xdr:rowOff>
    </xdr:from>
    <xdr:to>
      <xdr:col>77</xdr:col>
      <xdr:colOff>95250</xdr:colOff>
      <xdr:row>20</xdr:row>
      <xdr:rowOff>140411</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129000" y="346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125188</xdr:rowOff>
    </xdr:from>
    <xdr:ext cx="7366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5798800" y="3554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168148</xdr:rowOff>
    </xdr:from>
    <xdr:to>
      <xdr:col>73</xdr:col>
      <xdr:colOff>44450</xdr:colOff>
      <xdr:row>21</xdr:row>
      <xdr:rowOff>98298</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5240000" y="3597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83075</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909800" y="368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33375</xdr:rowOff>
    </xdr:from>
    <xdr:to>
      <xdr:col>68</xdr:col>
      <xdr:colOff>203200</xdr:colOff>
      <xdr:row>21</xdr:row>
      <xdr:rowOff>134975</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4351000" y="363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119752</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4020800" y="3720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137008</xdr:rowOff>
    </xdr:from>
    <xdr:to>
      <xdr:col>64</xdr:col>
      <xdr:colOff>152400</xdr:colOff>
      <xdr:row>23</xdr:row>
      <xdr:rowOff>67158</xdr:rowOff>
    </xdr:to>
    <xdr:sp macro="" textlink="">
      <xdr:nvSpPr>
        <xdr:cNvPr id="473" name="楕円 472">
          <a:extLst>
            <a:ext uri="{FF2B5EF4-FFF2-40B4-BE49-F238E27FC236}">
              <a16:creationId xmlns:a16="http://schemas.microsoft.com/office/drawing/2014/main" id="{00000000-0008-0000-0300-0000D9010000}"/>
            </a:ext>
          </a:extLst>
        </xdr:cNvPr>
        <xdr:cNvSpPr/>
      </xdr:nvSpPr>
      <xdr:spPr>
        <a:xfrm>
          <a:off x="13462000" y="3908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51935</xdr:rowOff>
    </xdr:from>
    <xdr:ext cx="762000" cy="259045"/>
    <xdr:sp macro="" textlink="">
      <xdr:nvSpPr>
        <xdr:cNvPr id="474" name="テキスト ボックス 473">
          <a:extLst>
            <a:ext uri="{FF2B5EF4-FFF2-40B4-BE49-F238E27FC236}">
              <a16:creationId xmlns:a16="http://schemas.microsoft.com/office/drawing/2014/main" id="{00000000-0008-0000-0300-0000DA010000}"/>
            </a:ext>
          </a:extLst>
        </xdr:cNvPr>
        <xdr:cNvSpPr txBox="1"/>
      </xdr:nvSpPr>
      <xdr:spPr>
        <a:xfrm>
          <a:off x="13131800" y="3995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26,791
26,432
264.89
23,459,972
21,675,602
1,152,298
9,907,776
19,950,337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109.8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ポイント上回った。</a:t>
          </a:r>
        </a:p>
        <a:p>
          <a:r>
            <a:rPr kumimoji="1" lang="ja-JP" altLang="en-US" sz="1300">
              <a:latin typeface="ＭＳ Ｐゴシック" panose="020B0600070205080204" pitchFamily="50" charset="-128"/>
              <a:ea typeface="ＭＳ Ｐゴシック" panose="020B0600070205080204" pitchFamily="50" charset="-128"/>
            </a:rPr>
            <a:t>　定員管理の状況からも類似団体に比べ職員数が多いことが高い状況につながっていると考える。</a:t>
          </a:r>
        </a:p>
        <a:p>
          <a:r>
            <a:rPr kumimoji="1" lang="ja-JP" altLang="en-US" sz="1300">
              <a:latin typeface="ＭＳ Ｐゴシック" panose="020B0600070205080204" pitchFamily="50" charset="-128"/>
              <a:ea typeface="ＭＳ Ｐゴシック" panose="020B0600070205080204" pitchFamily="50" charset="-128"/>
            </a:rPr>
            <a:t>　今後も組織改革や事務の効率化、民間委託への転換を図るなどして、人件費の抑制に繋げていきたいと考えている。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140716</xdr:rowOff>
    </xdr:from>
    <xdr:to>
      <xdr:col>24</xdr:col>
      <xdr:colOff>25400</xdr:colOff>
      <xdr:row>40</xdr:row>
      <xdr:rowOff>140716</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27116"/>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112793</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140716</xdr:rowOff>
    </xdr:from>
    <xdr:to>
      <xdr:col>24</xdr:col>
      <xdr:colOff>114300</xdr:colOff>
      <xdr:row>40</xdr:row>
      <xdr:rowOff>140716</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55643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70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140716</xdr:rowOff>
    </xdr:from>
    <xdr:to>
      <xdr:col>24</xdr:col>
      <xdr:colOff>114300</xdr:colOff>
      <xdr:row>32</xdr:row>
      <xdr:rowOff>140716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2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140716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3062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140733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5970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124206</xdr:rowOff>
    </xdr:from>
    <xdr:to>
      <xdr:col>24</xdr:col>
      <xdr:colOff>76200</xdr:colOff>
      <xdr:row>36</xdr:row>
      <xdr:rowOff>54356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2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140716</xdr:rowOff>
    </xdr:from>
    <xdr:to>
      <xdr:col>19</xdr:col>
      <xdr:colOff>187325</xdr:colOff>
      <xdr:row>36</xdr:row>
      <xdr:rowOff>149860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1291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41910</xdr:rowOff>
    </xdr:from>
    <xdr:to>
      <xdr:col>20</xdr:col>
      <xdr:colOff>38100</xdr:colOff>
      <xdr:row>35</xdr:row>
      <xdr:rowOff>143510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153687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811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58420</xdr:rowOff>
    </xdr:from>
    <xdr:to>
      <xdr:col>15</xdr:col>
      <xdr:colOff>98425</xdr:colOff>
      <xdr:row>36</xdr:row>
      <xdr:rowOff>149860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306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41910</xdr:rowOff>
    </xdr:from>
    <xdr:to>
      <xdr:col>15</xdr:col>
      <xdr:colOff>149225</xdr:colOff>
      <xdr:row>35</xdr:row>
      <xdr:rowOff>143510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042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153687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58420</xdr:rowOff>
    </xdr:from>
    <xdr:to>
      <xdr:col>11</xdr:col>
      <xdr:colOff>9525</xdr:colOff>
      <xdr:row>37</xdr:row>
      <xdr:rowOff>60706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30620"/>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131064</xdr:rowOff>
    </xdr:from>
    <xdr:to>
      <xdr:col>11</xdr:col>
      <xdr:colOff>60325</xdr:colOff>
      <xdr:row>35</xdr:row>
      <xdr:rowOff>61214</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96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71391</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105918</xdr:rowOff>
    </xdr:from>
    <xdr:to>
      <xdr:col>6</xdr:col>
      <xdr:colOff>171450</xdr:colOff>
      <xdr:row>36</xdr:row>
      <xdr:rowOff>36068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106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46245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xdr:rowOff>
    </xdr:from>
    <xdr:to>
      <xdr:col>24</xdr:col>
      <xdr:colOff>76200</xdr:colOff>
      <xdr:row>36</xdr:row>
      <xdr:rowOff>109220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151147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89916</xdr:rowOff>
    </xdr:from>
    <xdr:to>
      <xdr:col>20</xdr:col>
      <xdr:colOff>38100</xdr:colOff>
      <xdr:row>37</xdr:row>
      <xdr:rowOff>20066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4843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3484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99060</xdr:rowOff>
    </xdr:from>
    <xdr:to>
      <xdr:col>15</xdr:col>
      <xdr:colOff>149225</xdr:colOff>
      <xdr:row>37</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7620</xdr:rowOff>
    </xdr:from>
    <xdr:to>
      <xdr:col>11</xdr:col>
      <xdr:colOff>60325</xdr:colOff>
      <xdr:row>36</xdr:row>
      <xdr:rowOff>109220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93997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9906</xdr:rowOff>
    </xdr:from>
    <xdr:to>
      <xdr:col>6</xdr:col>
      <xdr:colOff>171450</xdr:colOff>
      <xdr:row>37</xdr:row>
      <xdr:rowOff>111506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96283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年度から横ばいで推移している。類似団体平均と比較して同数値となった。</a:t>
          </a:r>
        </a:p>
        <a:p>
          <a:r>
            <a:rPr kumimoji="1" lang="ja-JP" altLang="en-US" sz="1300">
              <a:latin typeface="ＭＳ Ｐゴシック" panose="020B0600070205080204" pitchFamily="50" charset="-128"/>
              <a:ea typeface="ＭＳ Ｐゴシック" panose="020B0600070205080204" pitchFamily="50" charset="-128"/>
            </a:rPr>
            <a:t>　施設を多数保有しており、維持管理に係る経費負担が多くなっていることが類似団体より高くなる要因であると考えている。引続き、施設の個別施設計画や長寿命化計画に基づき施設の効率的な運営に努め経費の縮減に取り組んでいきたい。</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58964</xdr:rowOff>
    </xdr:from>
    <xdr:to>
      <xdr:col>82</xdr:col>
      <xdr:colOff>107950</xdr:colOff>
      <xdr:row>20</xdr:row>
      <xdr:rowOff>165100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7814"/>
          <a:ext cx="0" cy="1306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137177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6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165100</xdr:rowOff>
    </xdr:from>
    <xdr:to>
      <xdr:col>82</xdr:col>
      <xdr:colOff>196850</xdr:colOff>
      <xdr:row>20</xdr:row>
      <xdr:rowOff>165100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94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145341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58964</xdr:rowOff>
    </xdr:from>
    <xdr:to>
      <xdr:col>82</xdr:col>
      <xdr:colOff>196850</xdr:colOff>
      <xdr:row>13</xdr:row>
      <xdr:rowOff>58964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7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67129</xdr:rowOff>
    </xdr:from>
    <xdr:to>
      <xdr:col>82</xdr:col>
      <xdr:colOff>107950</xdr:colOff>
      <xdr:row>16</xdr:row>
      <xdr:rowOff>67129</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103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32856</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6046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5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45357</xdr:rowOff>
    </xdr:from>
    <xdr:to>
      <xdr:col>78</xdr:col>
      <xdr:colOff>69850</xdr:colOff>
      <xdr:row>16</xdr:row>
      <xdr:rowOff>67129</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885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155121</xdr:rowOff>
    </xdr:from>
    <xdr:to>
      <xdr:col>78</xdr:col>
      <xdr:colOff>120650</xdr:colOff>
      <xdr:row>16</xdr:row>
      <xdr:rowOff>85271</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72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95448</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957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107950</xdr:rowOff>
    </xdr:from>
    <xdr:to>
      <xdr:col>73</xdr:col>
      <xdr:colOff>180975</xdr:colOff>
      <xdr:row>16</xdr:row>
      <xdr:rowOff>45357</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79700"/>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122464</xdr:rowOff>
    </xdr:from>
    <xdr:to>
      <xdr:col>74</xdr:col>
      <xdr:colOff>31750</xdr:colOff>
      <xdr:row>16</xdr:row>
      <xdr:rowOff>52614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9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62791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63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107950</xdr:rowOff>
    </xdr:from>
    <xdr:to>
      <xdr:col>69</xdr:col>
      <xdr:colOff>92075</xdr:colOff>
      <xdr:row>16</xdr:row>
      <xdr:rowOff>45357</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79700"/>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163286</xdr:rowOff>
    </xdr:from>
    <xdr:to>
      <xdr:col>69</xdr:col>
      <xdr:colOff>142875</xdr:colOff>
      <xdr:row>15</xdr:row>
      <xdr:rowOff>93436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63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103613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32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13607</xdr:rowOff>
    </xdr:from>
    <xdr:to>
      <xdr:col>65</xdr:col>
      <xdr:colOff>53975</xdr:colOff>
      <xdr:row>15</xdr:row>
      <xdr:rowOff>115207</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585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125384</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35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16329</xdr:rowOff>
    </xdr:from>
    <xdr:to>
      <xdr:col>82</xdr:col>
      <xdr:colOff>158750</xdr:colOff>
      <xdr:row>16</xdr:row>
      <xdr:rowOff>117929</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5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159856</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31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16329</xdr:rowOff>
    </xdr:from>
    <xdr:to>
      <xdr:col>78</xdr:col>
      <xdr:colOff>120650</xdr:colOff>
      <xdr:row>16</xdr:row>
      <xdr:rowOff>117929</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5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102706</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45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166007</xdr:rowOff>
    </xdr:from>
    <xdr:to>
      <xdr:col>74</xdr:col>
      <xdr:colOff>31750</xdr:colOff>
      <xdr:row>16</xdr:row>
      <xdr:rowOff>96157</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80934</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82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57150</xdr:rowOff>
    </xdr:from>
    <xdr:to>
      <xdr:col>69</xdr:col>
      <xdr:colOff>142875</xdr:colOff>
      <xdr:row>15</xdr:row>
      <xdr:rowOff>158750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143527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166007</xdr:rowOff>
    </xdr:from>
    <xdr:to>
      <xdr:col>65</xdr:col>
      <xdr:colOff>53975</xdr:colOff>
      <xdr:row>16</xdr:row>
      <xdr:rowOff>96157</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3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80934</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2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年度以降はほぼ横ばいとなっていたが、令和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ポイント下回った。</a:t>
          </a:r>
        </a:p>
        <a:p>
          <a:r>
            <a:rPr kumimoji="1" lang="ja-JP" altLang="en-US" sz="1300">
              <a:latin typeface="ＭＳ Ｐゴシック" panose="020B0600070205080204" pitchFamily="50" charset="-128"/>
              <a:ea typeface="ＭＳ Ｐゴシック" panose="020B0600070205080204" pitchFamily="50" charset="-128"/>
            </a:rPr>
            <a:t>　今後も、社会保障費の増加が見込まれることから、適正な運営ができる範囲内で事業や経費の見直し、増加の抑制に努めていく。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151493</xdr:rowOff>
    </xdr:from>
    <xdr:to>
      <xdr:col>24</xdr:col>
      <xdr:colOff>25400</xdr:colOff>
      <xdr:row>62</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38343"/>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156227</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12700</xdr:rowOff>
    </xdr:from>
    <xdr:to>
      <xdr:col>24</xdr:col>
      <xdr:colOff>114300</xdr:colOff>
      <xdr:row>62</xdr:row>
      <xdr:rowOff>12700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66420</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81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151493</xdr:rowOff>
    </xdr:from>
    <xdr:to>
      <xdr:col>24</xdr:col>
      <xdr:colOff>114300</xdr:colOff>
      <xdr:row>53</xdr:row>
      <xdr:rowOff>151493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3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45357</xdr:rowOff>
    </xdr:from>
    <xdr:to>
      <xdr:col>24</xdr:col>
      <xdr:colOff>25400</xdr:colOff>
      <xdr:row>57</xdr:row>
      <xdr:rowOff>4535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646557"/>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15620</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616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94343</xdr:rowOff>
    </xdr:from>
    <xdr:to>
      <xdr:col>19</xdr:col>
      <xdr:colOff>187325</xdr:colOff>
      <xdr:row>57</xdr:row>
      <xdr:rowOff>4535</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6955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61685</xdr:rowOff>
    </xdr:from>
    <xdr:to>
      <xdr:col>15</xdr:col>
      <xdr:colOff>98425</xdr:colOff>
      <xdr:row>56</xdr:row>
      <xdr:rowOff>94343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6628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149678</xdr:rowOff>
    </xdr:from>
    <xdr:to>
      <xdr:col>15</xdr:col>
      <xdr:colOff>149225</xdr:colOff>
      <xdr:row>56</xdr:row>
      <xdr:rowOff>79828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90005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34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61685</xdr:rowOff>
    </xdr:from>
    <xdr:to>
      <xdr:col>11</xdr:col>
      <xdr:colOff>9525</xdr:colOff>
      <xdr:row>56</xdr:row>
      <xdr:rowOff>127000</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6628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133350</xdr:rowOff>
    </xdr:from>
    <xdr:to>
      <xdr:col>11</xdr:col>
      <xdr:colOff>60325</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73677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44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155320</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13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166007</xdr:rowOff>
    </xdr:from>
    <xdr:to>
      <xdr:col>24</xdr:col>
      <xdr:colOff>76200</xdr:colOff>
      <xdr:row>56</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9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11084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125185</xdr:rowOff>
    </xdr:from>
    <xdr:to>
      <xdr:col>20</xdr:col>
      <xdr:colOff>38100</xdr:colOff>
      <xdr:row>57</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40112</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43543</xdr:rowOff>
    </xdr:from>
    <xdr:to>
      <xdr:col>15</xdr:col>
      <xdr:colOff>149225</xdr:colOff>
      <xdr:row>56</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129920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10885</xdr:rowOff>
    </xdr:from>
    <xdr:to>
      <xdr:col>11</xdr:col>
      <xdr:colOff>60325</xdr:colOff>
      <xdr:row>56</xdr:row>
      <xdr:rowOff>112485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97262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その他に区分されるものは維持補修費及び繰出金であるが、令和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ポイント減少し、類似団体平均と比べ</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ポイント下回った。</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xdr:rowOff>
    </xdr:from>
    <xdr:to>
      <xdr:col>82</xdr:col>
      <xdr:colOff>107950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8928100"/>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99077</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67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xdr:rowOff>
    </xdr:from>
    <xdr:to>
      <xdr:col>82</xdr:col>
      <xdr:colOff>196850</xdr:colOff>
      <xdr:row>52</xdr:row>
      <xdr:rowOff>12700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892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20865</xdr:rowOff>
    </xdr:from>
    <xdr:to>
      <xdr:col>82</xdr:col>
      <xdr:colOff>107950</xdr:colOff>
      <xdr:row>56</xdr:row>
      <xdr:rowOff>127000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9450615"/>
          <a:ext cx="838200" cy="277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138084</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5678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166007</xdr:rowOff>
    </xdr:from>
    <xdr:to>
      <xdr:col>82</xdr:col>
      <xdr:colOff>158750</xdr:colOff>
      <xdr:row>56</xdr:row>
      <xdr:rowOff>96157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86178</xdr:rowOff>
    </xdr:from>
    <xdr:to>
      <xdr:col>78</xdr:col>
      <xdr:colOff>69850</xdr:colOff>
      <xdr:row>56</xdr:row>
      <xdr:rowOff>127000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515928"/>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86178</xdr:rowOff>
    </xdr:from>
    <xdr:to>
      <xdr:col>73</xdr:col>
      <xdr:colOff>180975</xdr:colOff>
      <xdr:row>55</xdr:row>
      <xdr:rowOff>118835</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flipV="1">
          <a:off x="13893800" y="95159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76200</xdr:rowOff>
    </xdr:from>
    <xdr:to>
      <xdr:col>74</xdr:col>
      <xdr:colOff>31750</xdr:colOff>
      <xdr:row>57</xdr:row>
      <xdr:rowOff>6350</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162577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118835</xdr:rowOff>
    </xdr:from>
    <xdr:to>
      <xdr:col>69</xdr:col>
      <xdr:colOff>92075</xdr:colOff>
      <xdr:row>55</xdr:row>
      <xdr:rowOff>167822</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548585"/>
          <a:ext cx="889000" cy="4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166007</xdr:rowOff>
    </xdr:from>
    <xdr:to>
      <xdr:col>69</xdr:col>
      <xdr:colOff>142875</xdr:colOff>
      <xdr:row>56</xdr:row>
      <xdr:rowOff>96157</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595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80934</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68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40112</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54</xdr:row>
      <xdr:rowOff>141515</xdr:rowOff>
    </xdr:from>
    <xdr:to>
      <xdr:col>82</xdr:col>
      <xdr:colOff>158750</xdr:colOff>
      <xdr:row>55</xdr:row>
      <xdr:rowOff>71665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53</xdr:row>
      <xdr:rowOff>158042</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76200</xdr:rowOff>
    </xdr:from>
    <xdr:to>
      <xdr:col>78</xdr:col>
      <xdr:colOff>120650</xdr:colOff>
      <xdr:row>57</xdr:row>
      <xdr:rowOff>6350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35378</xdr:rowOff>
    </xdr:from>
    <xdr:to>
      <xdr:col>74</xdr:col>
      <xdr:colOff>31750</xdr:colOff>
      <xdr:row>55</xdr:row>
      <xdr:rowOff>136978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147155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234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68035</xdr:rowOff>
    </xdr:from>
    <xdr:to>
      <xdr:col>69</xdr:col>
      <xdr:colOff>142875</xdr:colOff>
      <xdr:row>55</xdr:row>
      <xdr:rowOff>169635</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8362</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117022</xdr:rowOff>
    </xdr:from>
    <xdr:to>
      <xdr:col>65</xdr:col>
      <xdr:colOff>53975</xdr:colOff>
      <xdr:row>56</xdr:row>
      <xdr:rowOff>47172</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57349</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931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一部事務組合においてごみ処理、消防等を担っているため、類似団体平均より高くなっている。なお、一部事務組合で行っている火葬場の更新工事と消防本部の更新工事に伴う負担金が増加している。</a:t>
          </a:r>
        </a:p>
        <a:p>
          <a:r>
            <a:rPr kumimoji="1" lang="ja-JP" altLang="en-US" sz="1300">
              <a:latin typeface="ＭＳ Ｐゴシック" panose="020B0600070205080204" pitchFamily="50" charset="-128"/>
              <a:ea typeface="ＭＳ Ｐゴシック" panose="020B0600070205080204" pitchFamily="50" charset="-128"/>
            </a:rPr>
            <a:t>　また、公営企業会計への多額の補助金も補助費等の増加に繋がっているため、料金見直しを含め、一般会計の負担軽減に繋がる取組を促していきたい。</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100330</xdr:rowOff>
    </xdr:from>
    <xdr:to>
      <xdr:col>82</xdr:col>
      <xdr:colOff>107950</xdr:colOff>
      <xdr:row>40</xdr:row>
      <xdr:rowOff>96520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75818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68597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2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96520</xdr:rowOff>
    </xdr:from>
    <xdr:to>
      <xdr:col>82</xdr:col>
      <xdr:colOff>196850</xdr:colOff>
      <xdr:row>40</xdr:row>
      <xdr:rowOff>96520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695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15257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501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100330</xdr:rowOff>
    </xdr:from>
    <xdr:to>
      <xdr:col>82</xdr:col>
      <xdr:colOff>196850</xdr:colOff>
      <xdr:row>33</xdr:row>
      <xdr:rowOff>100330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75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123190</xdr:rowOff>
    </xdr:from>
    <xdr:to>
      <xdr:col>82</xdr:col>
      <xdr:colOff>107950</xdr:colOff>
      <xdr:row>37</xdr:row>
      <xdr:rowOff>153670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4668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130827</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114300</xdr:rowOff>
    </xdr:from>
    <xdr:to>
      <xdr:col>82</xdr:col>
      <xdr:colOff>158750</xdr:colOff>
      <xdr:row>37</xdr:row>
      <xdr:rowOff>44450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153670</xdr:rowOff>
    </xdr:from>
    <xdr:to>
      <xdr:col>78</xdr:col>
      <xdr:colOff>69850</xdr:colOff>
      <xdr:row>38</xdr:row>
      <xdr:rowOff>96520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4973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99060</xdr:rowOff>
    </xdr:from>
    <xdr:to>
      <xdr:col>78</xdr:col>
      <xdr:colOff>120650</xdr:colOff>
      <xdr:row>37</xdr:row>
      <xdr:rowOff>29210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39387</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130810</xdr:rowOff>
    </xdr:from>
    <xdr:to>
      <xdr:col>73</xdr:col>
      <xdr:colOff>180975</xdr:colOff>
      <xdr:row>38</xdr:row>
      <xdr:rowOff>96520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4744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106680</xdr:rowOff>
    </xdr:from>
    <xdr:to>
      <xdr:col>74</xdr:col>
      <xdr:colOff>31750</xdr:colOff>
      <xdr:row>37</xdr:row>
      <xdr:rowOff>36830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47007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130810</xdr:rowOff>
    </xdr:from>
    <xdr:to>
      <xdr:col>69</xdr:col>
      <xdr:colOff>92075</xdr:colOff>
      <xdr:row>38</xdr:row>
      <xdr:rowOff>20320</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flipV="1">
          <a:off x="13004800" y="64744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68580</xdr:rowOff>
    </xdr:from>
    <xdr:to>
      <xdr:col>69</xdr:col>
      <xdr:colOff>142875</xdr:colOff>
      <xdr:row>36</xdr:row>
      <xdr:rowOff>170180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240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8907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0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54627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72390</xdr:rowOff>
    </xdr:from>
    <xdr:to>
      <xdr:col>82</xdr:col>
      <xdr:colOff>158750</xdr:colOff>
      <xdr:row>38</xdr:row>
      <xdr:rowOff>2540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41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44467</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102870</xdr:rowOff>
    </xdr:from>
    <xdr:to>
      <xdr:col>78</xdr:col>
      <xdr:colOff>120650</xdr:colOff>
      <xdr:row>38</xdr:row>
      <xdr:rowOff>33020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4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17797</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532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45720</xdr:rowOff>
    </xdr:from>
    <xdr:to>
      <xdr:col>74</xdr:col>
      <xdr:colOff>31750</xdr:colOff>
      <xdr:row>38</xdr:row>
      <xdr:rowOff>147320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56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132097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64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80010</xdr:rowOff>
    </xdr:from>
    <xdr:to>
      <xdr:col>69</xdr:col>
      <xdr:colOff>142875</xdr:colOff>
      <xdr:row>38</xdr:row>
      <xdr:rowOff>10160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166387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140970</xdr:rowOff>
    </xdr:from>
    <xdr:to>
      <xdr:col>65</xdr:col>
      <xdr:colOff>53975</xdr:colOff>
      <xdr:row>38</xdr:row>
      <xdr:rowOff>71120</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48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55897</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57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ポイント減少したが、類似団体平均を</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ポイント上回った。</a:t>
          </a:r>
        </a:p>
        <a:p>
          <a:r>
            <a:rPr kumimoji="1" lang="ja-JP" altLang="en-US" sz="1300">
              <a:latin typeface="ＭＳ Ｐゴシック" panose="020B0600070205080204" pitchFamily="50" charset="-128"/>
              <a:ea typeface="ＭＳ Ｐゴシック" panose="020B0600070205080204" pitchFamily="50" charset="-128"/>
            </a:rPr>
            <a:t>　合併特例事業債の償還と平成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年度以降毎年度借入を行っている辺地対策事業債の償還等が重なり、今後も増加傾向で推移するものと考えているが、将来の財政を圧迫しないよう借入額の適正な管理に努めていく。</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xdr:rowOff>
    </xdr:from>
    <xdr:to>
      <xdr:col>24</xdr:col>
      <xdr:colOff>25400</xdr:colOff>
      <xdr:row>81</xdr:row>
      <xdr:rowOff>170435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530836"/>
          <a:ext cx="0" cy="1527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142512</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170435</xdr:rowOff>
    </xdr:from>
    <xdr:to>
      <xdr:col>24</xdr:col>
      <xdr:colOff>114300</xdr:colOff>
      <xdr:row>81</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101363</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274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xdr:rowOff>
    </xdr:from>
    <xdr:to>
      <xdr:col>24</xdr:col>
      <xdr:colOff>114300</xdr:colOff>
      <xdr:row>73</xdr:row>
      <xdr:rowOff>14986</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5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99568</xdr:rowOff>
    </xdr:from>
    <xdr:to>
      <xdr:col>24</xdr:col>
      <xdr:colOff>25400</xdr:colOff>
      <xdr:row>78</xdr:row>
      <xdr:rowOff>154432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987800" y="1347266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136162</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1663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119635</xdr:rowOff>
    </xdr:from>
    <xdr:to>
      <xdr:col>24</xdr:col>
      <xdr:colOff>76200</xdr:colOff>
      <xdr:row>78</xdr:row>
      <xdr:rowOff>49785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99568</xdr:rowOff>
    </xdr:from>
    <xdr:to>
      <xdr:col>19</xdr:col>
      <xdr:colOff>187325</xdr:colOff>
      <xdr:row>78</xdr:row>
      <xdr:rowOff>154432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098800" y="134726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128778</xdr:rowOff>
    </xdr:from>
    <xdr:to>
      <xdr:col>20</xdr:col>
      <xdr:colOff>38100</xdr:colOff>
      <xdr:row>78</xdr:row>
      <xdr:rowOff>58928</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69105</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099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170435</xdr:rowOff>
    </xdr:from>
    <xdr:to>
      <xdr:col>15</xdr:col>
      <xdr:colOff>98425</xdr:colOff>
      <xdr:row>78</xdr:row>
      <xdr:rowOff>99568</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2209800" y="13372085"/>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128778</xdr:rowOff>
    </xdr:from>
    <xdr:to>
      <xdr:col>15</xdr:col>
      <xdr:colOff>149225</xdr:colOff>
      <xdr:row>78</xdr:row>
      <xdr:rowOff>58928</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33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69105</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09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170435</xdr:rowOff>
    </xdr:from>
    <xdr:to>
      <xdr:col>11</xdr:col>
      <xdr:colOff>9525</xdr:colOff>
      <xdr:row>78</xdr:row>
      <xdr:rowOff>26415</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3372085"/>
          <a:ext cx="889000" cy="2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64770</xdr:rowOff>
    </xdr:from>
    <xdr:to>
      <xdr:col>11</xdr:col>
      <xdr:colOff>60325</xdr:colOff>
      <xdr:row>77</xdr:row>
      <xdr:rowOff>166370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5097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119635</xdr:rowOff>
    </xdr:from>
    <xdr:to>
      <xdr:col>6</xdr:col>
      <xdr:colOff>171450</xdr:colOff>
      <xdr:row>78</xdr:row>
      <xdr:rowOff>49785</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59962</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48768</xdr:rowOff>
    </xdr:from>
    <xdr:to>
      <xdr:col>24</xdr:col>
      <xdr:colOff>76200</xdr:colOff>
      <xdr:row>78</xdr:row>
      <xdr:rowOff>150368</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20845</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39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103632</xdr:rowOff>
    </xdr:from>
    <xdr:to>
      <xdr:col>20</xdr:col>
      <xdr:colOff>38100</xdr:colOff>
      <xdr:row>79</xdr:row>
      <xdr:rowOff>33782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18559</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35631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48768</xdr:rowOff>
    </xdr:from>
    <xdr:to>
      <xdr:col>15</xdr:col>
      <xdr:colOff>149225</xdr:colOff>
      <xdr:row>78</xdr:row>
      <xdr:rowOff>150368</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421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135145</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3508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119635</xdr:rowOff>
    </xdr:from>
    <xdr:to>
      <xdr:col>11</xdr:col>
      <xdr:colOff>60325</xdr:colOff>
      <xdr:row>78</xdr:row>
      <xdr:rowOff>49785</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34562</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147065</xdr:rowOff>
    </xdr:from>
    <xdr:to>
      <xdr:col>6</xdr:col>
      <xdr:colOff>171450</xdr:colOff>
      <xdr:row>78</xdr:row>
      <xdr:rowOff>77215</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61992</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ポイント減少した。類似団体平均より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上回っている。人件費や補助費等が類似団体より高い状況となっているためであるが、事業の見直しなどにより事業の廃止や縮小、事業の効率化による経費の削減により経常経費を抑制して経常収支の改善に努めていく。</a:t>
          </a: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104140</xdr:rowOff>
    </xdr:from>
    <xdr:to>
      <xdr:col>82</xdr:col>
      <xdr:colOff>107950</xdr:colOff>
      <xdr:row>80</xdr:row>
      <xdr:rowOff>46989</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619990"/>
          <a:ext cx="0" cy="1142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19066</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46989</xdr:rowOff>
    </xdr:from>
    <xdr:to>
      <xdr:col>82</xdr:col>
      <xdr:colOff>196850</xdr:colOff>
      <xdr:row>80</xdr:row>
      <xdr:rowOff>46989</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62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19067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363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104140</xdr:rowOff>
    </xdr:from>
    <xdr:to>
      <xdr:col>82</xdr:col>
      <xdr:colOff>196850</xdr:colOff>
      <xdr:row>73</xdr:row>
      <xdr:rowOff>104140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619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98425</xdr:rowOff>
    </xdr:from>
    <xdr:to>
      <xdr:col>82</xdr:col>
      <xdr:colOff>107950</xdr:colOff>
      <xdr:row>76</xdr:row>
      <xdr:rowOff>144145</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5671800" y="12957175"/>
          <a:ext cx="8382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18432</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27057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xdr:rowOff>
    </xdr:from>
    <xdr:to>
      <xdr:col>82</xdr:col>
      <xdr:colOff>158750</xdr:colOff>
      <xdr:row>75</xdr:row>
      <xdr:rowOff>103505</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2860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121286</xdr:rowOff>
    </xdr:from>
    <xdr:to>
      <xdr:col>78</xdr:col>
      <xdr:colOff>69850</xdr:colOff>
      <xdr:row>76</xdr:row>
      <xdr:rowOff>144145</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1514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121920</xdr:rowOff>
    </xdr:from>
    <xdr:to>
      <xdr:col>78</xdr:col>
      <xdr:colOff>120650</xdr:colOff>
      <xdr:row>75</xdr:row>
      <xdr:rowOff>52070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280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62247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578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75565</xdr:rowOff>
    </xdr:from>
    <xdr:to>
      <xdr:col>73</xdr:col>
      <xdr:colOff>180975</xdr:colOff>
      <xdr:row>76</xdr:row>
      <xdr:rowOff>121286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2934315"/>
          <a:ext cx="8890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87630</xdr:rowOff>
    </xdr:from>
    <xdr:to>
      <xdr:col>74</xdr:col>
      <xdr:colOff>31750</xdr:colOff>
      <xdr:row>75</xdr:row>
      <xdr:rowOff>17780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2774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27957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75565</xdr:rowOff>
    </xdr:from>
    <xdr:to>
      <xdr:col>69</xdr:col>
      <xdr:colOff>92075</xdr:colOff>
      <xdr:row>76</xdr:row>
      <xdr:rowOff>155575</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2934315"/>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76200</xdr:rowOff>
    </xdr:from>
    <xdr:to>
      <xdr:col>69</xdr:col>
      <xdr:colOff>142875</xdr:colOff>
      <xdr:row>74</xdr:row>
      <xdr:rowOff>6350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59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16527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36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116205</xdr:rowOff>
    </xdr:from>
    <xdr:to>
      <xdr:col>65</xdr:col>
      <xdr:colOff>53975</xdr:colOff>
      <xdr:row>75</xdr:row>
      <xdr:rowOff>46355</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2803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56532</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572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47625</xdr:rowOff>
    </xdr:from>
    <xdr:to>
      <xdr:col>82</xdr:col>
      <xdr:colOff>158750</xdr:colOff>
      <xdr:row>75</xdr:row>
      <xdr:rowOff>149225</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2906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19702</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2878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93345</xdr:rowOff>
    </xdr:from>
    <xdr:to>
      <xdr:col>78</xdr:col>
      <xdr:colOff>120650</xdr:colOff>
      <xdr:row>77</xdr:row>
      <xdr:rowOff>23495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123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8272</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209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70486</xdr:rowOff>
    </xdr:from>
    <xdr:to>
      <xdr:col>74</xdr:col>
      <xdr:colOff>31750</xdr:colOff>
      <xdr:row>77</xdr:row>
      <xdr:rowOff>636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10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156863</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18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24765</xdr:rowOff>
    </xdr:from>
    <xdr:to>
      <xdr:col>69</xdr:col>
      <xdr:colOff>142875</xdr:colOff>
      <xdr:row>75</xdr:row>
      <xdr:rowOff>126365</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111141</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2969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104775</xdr:rowOff>
    </xdr:from>
    <xdr:to>
      <xdr:col>65</xdr:col>
      <xdr:colOff>53975</xdr:colOff>
      <xdr:row>77</xdr:row>
      <xdr:rowOff>34925</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13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19702</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221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70253</xdr:rowOff>
    </xdr:from>
    <xdr:to>
      <xdr:col>29</xdr:col>
      <xdr:colOff>127000</xdr:colOff>
      <xdr:row>20</xdr:row>
      <xdr:rowOff>128497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003828"/>
          <a:ext cx="0" cy="160129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100574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77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128497</xdr:rowOff>
    </xdr:from>
    <xdr:to>
      <xdr:col>30</xdr:col>
      <xdr:colOff>25400</xdr:colOff>
      <xdr:row>20</xdr:row>
      <xdr:rowOff>128497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05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156630</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4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70253</xdr:rowOff>
    </xdr:from>
    <xdr:to>
      <xdr:col>30</xdr:col>
      <xdr:colOff>25400</xdr:colOff>
      <xdr:row>11</xdr:row>
      <xdr:rowOff>70253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0038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36453</xdr:rowOff>
    </xdr:from>
    <xdr:to>
      <xdr:col>29</xdr:col>
      <xdr:colOff>127000</xdr:colOff>
      <xdr:row>17</xdr:row>
      <xdr:rowOff>114895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998728"/>
          <a:ext cx="647700" cy="7844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21230</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835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161136</xdr:rowOff>
    </xdr:from>
    <xdr:to>
      <xdr:col>29</xdr:col>
      <xdr:colOff>177800</xdr:colOff>
      <xdr:row>17</xdr:row>
      <xdr:rowOff>91286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519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114895</xdr:rowOff>
    </xdr:from>
    <xdr:to>
      <xdr:col>26</xdr:col>
      <xdr:colOff>50800</xdr:colOff>
      <xdr:row>17</xdr:row>
      <xdr:rowOff>130211</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077170"/>
          <a:ext cx="698500" cy="153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116151</xdr:rowOff>
    </xdr:from>
    <xdr:to>
      <xdr:col>26</xdr:col>
      <xdr:colOff>101600</xdr:colOff>
      <xdr:row>18</xdr:row>
      <xdr:rowOff>46301</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784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31078</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648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130211</xdr:rowOff>
    </xdr:from>
    <xdr:to>
      <xdr:col>22</xdr:col>
      <xdr:colOff>114300</xdr:colOff>
      <xdr:row>18</xdr:row>
      <xdr:rowOff>10245</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092486"/>
          <a:ext cx="698500" cy="514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161936</xdr:rowOff>
    </xdr:from>
    <xdr:to>
      <xdr:col>22</xdr:col>
      <xdr:colOff>165100</xdr:colOff>
      <xdr:row>18</xdr:row>
      <xdr:rowOff>92086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12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76863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210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10245</xdr:rowOff>
    </xdr:from>
    <xdr:to>
      <xdr:col>18</xdr:col>
      <xdr:colOff>177800</xdr:colOff>
      <xdr:row>18</xdr:row>
      <xdr:rowOff>55884</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143970"/>
          <a:ext cx="698500" cy="456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14750</xdr:rowOff>
    </xdr:from>
    <xdr:to>
      <xdr:col>19</xdr:col>
      <xdr:colOff>38100</xdr:colOff>
      <xdr:row>18</xdr:row>
      <xdr:rowOff>116350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1484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101127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234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50167</xdr:rowOff>
    </xdr:from>
    <xdr:to>
      <xdr:col>15</xdr:col>
      <xdr:colOff>101600</xdr:colOff>
      <xdr:row>18</xdr:row>
      <xdr:rowOff>151767</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838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136544</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270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157103</xdr:rowOff>
    </xdr:from>
    <xdr:to>
      <xdr:col>29</xdr:col>
      <xdr:colOff>177800</xdr:colOff>
      <xdr:row>17</xdr:row>
      <xdr:rowOff>87253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9479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2180</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79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64095</xdr:rowOff>
    </xdr:from>
    <xdr:to>
      <xdr:col>26</xdr:col>
      <xdr:colOff>101600</xdr:colOff>
      <xdr:row>17</xdr:row>
      <xdr:rowOff>165695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0263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4422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795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79411</xdr:rowOff>
    </xdr:from>
    <xdr:to>
      <xdr:col>22</xdr:col>
      <xdr:colOff>165100</xdr:colOff>
      <xdr:row>18</xdr:row>
      <xdr:rowOff>9561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041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19738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810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130895</xdr:rowOff>
    </xdr:from>
    <xdr:to>
      <xdr:col>19</xdr:col>
      <xdr:colOff>38100</xdr:colOff>
      <xdr:row>18</xdr:row>
      <xdr:rowOff>61045</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093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71222</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862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5084</xdr:rowOff>
    </xdr:from>
    <xdr:to>
      <xdr:col>15</xdr:col>
      <xdr:colOff>101600</xdr:colOff>
      <xdr:row>18</xdr:row>
      <xdr:rowOff>106684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1388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116861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907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143328</xdr:rowOff>
    </xdr:from>
    <xdr:to>
      <xdr:col>33</xdr:col>
      <xdr:colOff>114300</xdr:colOff>
      <xdr:row>38</xdr:row>
      <xdr:rowOff>143328</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1" name="人口1人当たり決算額の推移グラフ枠445">
          <a:extLst>
            <a:ext uri="{FF2B5EF4-FFF2-40B4-BE49-F238E27FC236}">
              <a16:creationId xmlns:a16="http://schemas.microsoft.com/office/drawing/2014/main" id="{00000000-0008-0000-0500-00006F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217069</xdr:rowOff>
    </xdr:from>
    <xdr:to>
      <xdr:col>29</xdr:col>
      <xdr:colOff>127000</xdr:colOff>
      <xdr:row>38</xdr:row>
      <xdr:rowOff>146203</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5651500" y="6141619"/>
          <a:ext cx="0" cy="147218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118280</xdr:rowOff>
    </xdr:from>
    <xdr:ext cx="762000" cy="259045"/>
    <xdr:sp macro="" textlink="">
      <xdr:nvSpPr>
        <xdr:cNvPr id="113" name="人口1人当たり決算額の推移最小値テキスト445">
          <a:extLst>
            <a:ext uri="{FF2B5EF4-FFF2-40B4-BE49-F238E27FC236}">
              <a16:creationId xmlns:a16="http://schemas.microsoft.com/office/drawing/2014/main" id="{00000000-0008-0000-0500-000071000000}"/>
            </a:ext>
          </a:extLst>
        </xdr:cNvPr>
        <xdr:cNvSpPr txBox="1"/>
      </xdr:nvSpPr>
      <xdr:spPr>
        <a:xfrm>
          <a:off x="5740400" y="7585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146203</xdr:rowOff>
    </xdr:from>
    <xdr:to>
      <xdr:col>30</xdr:col>
      <xdr:colOff>25400</xdr:colOff>
      <xdr:row>38</xdr:row>
      <xdr:rowOff>146203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76138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131996</xdr:rowOff>
    </xdr:from>
    <xdr:ext cx="762000" cy="259045"/>
    <xdr:sp macro="" textlink="">
      <xdr:nvSpPr>
        <xdr:cNvPr id="115" name="人口1人当たり決算額の推移最大値テキスト445">
          <a:extLst>
            <a:ext uri="{FF2B5EF4-FFF2-40B4-BE49-F238E27FC236}">
              <a16:creationId xmlns:a16="http://schemas.microsoft.com/office/drawing/2014/main" id="{00000000-0008-0000-0500-000073000000}"/>
            </a:ext>
          </a:extLst>
        </xdr:cNvPr>
        <xdr:cNvSpPr txBox="1"/>
      </xdr:nvSpPr>
      <xdr:spPr>
        <a:xfrm>
          <a:off x="5740400" y="58850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217069</xdr:rowOff>
    </xdr:from>
    <xdr:to>
      <xdr:col>30</xdr:col>
      <xdr:colOff>25400</xdr:colOff>
      <xdr:row>33</xdr:row>
      <xdr:rowOff>217069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5562600" y="61416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5417</xdr:rowOff>
    </xdr:from>
    <xdr:to>
      <xdr:col>29</xdr:col>
      <xdr:colOff>127000</xdr:colOff>
      <xdr:row>35</xdr:row>
      <xdr:rowOff>94669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003800" y="6615767"/>
          <a:ext cx="647700" cy="892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41843</xdr:rowOff>
    </xdr:from>
    <xdr:ext cx="762000" cy="259045"/>
    <xdr:sp macro="" textlink="">
      <xdr:nvSpPr>
        <xdr:cNvPr id="118" name="人口1人当たり決算額の推移平均値テキスト445">
          <a:extLst>
            <a:ext uri="{FF2B5EF4-FFF2-40B4-BE49-F238E27FC236}">
              <a16:creationId xmlns:a16="http://schemas.microsoft.com/office/drawing/2014/main" id="{00000000-0008-0000-0500-000076000000}"/>
            </a:ext>
          </a:extLst>
        </xdr:cNvPr>
        <xdr:cNvSpPr txBox="1"/>
      </xdr:nvSpPr>
      <xdr:spPr>
        <a:xfrm>
          <a:off x="5740400" y="69950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69766</xdr:rowOff>
    </xdr:from>
    <xdr:to>
      <xdr:col>29</xdr:col>
      <xdr:colOff>177800</xdr:colOff>
      <xdr:row>36</xdr:row>
      <xdr:rowOff>171366</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5600700" y="70230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5417</xdr:rowOff>
    </xdr:from>
    <xdr:to>
      <xdr:col>26</xdr:col>
      <xdr:colOff>50800</xdr:colOff>
      <xdr:row>35</xdr:row>
      <xdr:rowOff>135687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4305300" y="6615767"/>
          <a:ext cx="698500" cy="1302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86128</xdr:rowOff>
    </xdr:from>
    <xdr:to>
      <xdr:col>26</xdr:col>
      <xdr:colOff>101600</xdr:colOff>
      <xdr:row>37</xdr:row>
      <xdr:rowOff>16278</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953000" y="70393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1055</xdr:rowOff>
    </xdr:from>
    <xdr:ext cx="7366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622800" y="7125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134903</xdr:rowOff>
    </xdr:from>
    <xdr:to>
      <xdr:col>22</xdr:col>
      <xdr:colOff>114300</xdr:colOff>
      <xdr:row>35</xdr:row>
      <xdr:rowOff>135687</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a:off x="3606800" y="6745253"/>
          <a:ext cx="698500" cy="7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108334</xdr:rowOff>
    </xdr:from>
    <xdr:to>
      <xdr:col>22</xdr:col>
      <xdr:colOff>165100</xdr:colOff>
      <xdr:row>37</xdr:row>
      <xdr:rowOff>38484</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4254500" y="70615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23261</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924300" y="7147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134903</xdr:rowOff>
    </xdr:from>
    <xdr:to>
      <xdr:col>18</xdr:col>
      <xdr:colOff>177800</xdr:colOff>
      <xdr:row>35</xdr:row>
      <xdr:rowOff>211059</xdr:rowOff>
    </xdr:to>
    <xdr:cxnSp macro="">
      <xdr:nvCxnSpPr>
        <xdr:cNvPr id="126" name="直線コネクタ 125">
          <a:extLst>
            <a:ext uri="{FF2B5EF4-FFF2-40B4-BE49-F238E27FC236}">
              <a16:creationId xmlns:a16="http://schemas.microsoft.com/office/drawing/2014/main" id="{00000000-0008-0000-0500-00007E000000}"/>
            </a:ext>
          </a:extLst>
        </xdr:cNvPr>
        <xdr:cNvCxnSpPr/>
      </xdr:nvCxnSpPr>
      <xdr:spPr bwMode="auto">
        <a:xfrm flipV="1">
          <a:off x="2908300" y="6745253"/>
          <a:ext cx="698500" cy="7615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130182</xdr:rowOff>
    </xdr:from>
    <xdr:to>
      <xdr:col>19</xdr:col>
      <xdr:colOff>38100</xdr:colOff>
      <xdr:row>37</xdr:row>
      <xdr:rowOff>60332</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3556000" y="70834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45109</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225800" y="716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9644</xdr:rowOff>
    </xdr:from>
    <xdr:to>
      <xdr:col>15</xdr:col>
      <xdr:colOff>101600</xdr:colOff>
      <xdr:row>37</xdr:row>
      <xdr:rowOff>111244</xdr:rowOff>
    </xdr:to>
    <xdr:sp macro="" textlink="">
      <xdr:nvSpPr>
        <xdr:cNvPr id="129" name="フローチャート: 判断 128">
          <a:extLst>
            <a:ext uri="{FF2B5EF4-FFF2-40B4-BE49-F238E27FC236}">
              <a16:creationId xmlns:a16="http://schemas.microsoft.com/office/drawing/2014/main" id="{00000000-0008-0000-0500-000081000000}"/>
            </a:ext>
          </a:extLst>
        </xdr:cNvPr>
        <xdr:cNvSpPr/>
      </xdr:nvSpPr>
      <xdr:spPr bwMode="auto">
        <a:xfrm>
          <a:off x="2857500" y="71343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96021</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2527300" y="722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43869</xdr:rowOff>
    </xdr:from>
    <xdr:to>
      <xdr:col>29</xdr:col>
      <xdr:colOff>177800</xdr:colOff>
      <xdr:row>35</xdr:row>
      <xdr:rowOff>145469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5600700" y="66542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231846</xdr:rowOff>
    </xdr:from>
    <xdr:ext cx="762000" cy="259045"/>
    <xdr:sp macro="" textlink="">
      <xdr:nvSpPr>
        <xdr:cNvPr id="137" name="人口1人当たり決算額の推移該当値テキスト445">
          <a:extLst>
            <a:ext uri="{FF2B5EF4-FFF2-40B4-BE49-F238E27FC236}">
              <a16:creationId xmlns:a16="http://schemas.microsoft.com/office/drawing/2014/main" id="{00000000-0008-0000-0500-000089000000}"/>
            </a:ext>
          </a:extLst>
        </xdr:cNvPr>
        <xdr:cNvSpPr txBox="1"/>
      </xdr:nvSpPr>
      <xdr:spPr>
        <a:xfrm>
          <a:off x="5740400" y="6499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297517</xdr:rowOff>
    </xdr:from>
    <xdr:to>
      <xdr:col>26</xdr:col>
      <xdr:colOff>101600</xdr:colOff>
      <xdr:row>35</xdr:row>
      <xdr:rowOff>56217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953000" y="6564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66394</xdr:rowOff>
    </xdr:from>
    <xdr:ext cx="7366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622800" y="63338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84887</xdr:rowOff>
    </xdr:from>
    <xdr:to>
      <xdr:col>22</xdr:col>
      <xdr:colOff>165100</xdr:colOff>
      <xdr:row>35</xdr:row>
      <xdr:rowOff>186487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4254500" y="66952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196664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924300" y="6464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84103</xdr:rowOff>
    </xdr:from>
    <xdr:to>
      <xdr:col>19</xdr:col>
      <xdr:colOff>38100</xdr:colOff>
      <xdr:row>35</xdr:row>
      <xdr:rowOff>185703</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3556000" y="66944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195880</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3225800" y="6463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160259</xdr:rowOff>
    </xdr:from>
    <xdr:to>
      <xdr:col>15</xdr:col>
      <xdr:colOff>101600</xdr:colOff>
      <xdr:row>35</xdr:row>
      <xdr:rowOff>261859</xdr:rowOff>
    </xdr:to>
    <xdr:sp macro="" textlink="">
      <xdr:nvSpPr>
        <xdr:cNvPr id="144" name="楕円 143">
          <a:extLst>
            <a:ext uri="{FF2B5EF4-FFF2-40B4-BE49-F238E27FC236}">
              <a16:creationId xmlns:a16="http://schemas.microsoft.com/office/drawing/2014/main" id="{00000000-0008-0000-0500-000090000000}"/>
            </a:ext>
          </a:extLst>
        </xdr:cNvPr>
        <xdr:cNvSpPr/>
      </xdr:nvSpPr>
      <xdr:spPr bwMode="auto">
        <a:xfrm>
          <a:off x="2857500" y="6770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272036</xdr:rowOff>
    </xdr:from>
    <xdr:ext cx="762000" cy="259045"/>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2527300" y="653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26,791
26,432
264.89
23,459,972
21,675,602
1,152,298
9,907,776
19,950,337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109.8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133033</xdr:rowOff>
    </xdr:from>
    <xdr:to>
      <xdr:col>24</xdr:col>
      <xdr:colOff>62865</xdr:colOff>
      <xdr:row>38</xdr:row>
      <xdr:rowOff>53302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76533"/>
          <a:ext cx="1270" cy="1291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57129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7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53302</xdr:rowOff>
    </xdr:from>
    <xdr:to>
      <xdr:col>24</xdr:col>
      <xdr:colOff>152400</xdr:colOff>
      <xdr:row>38</xdr:row>
      <xdr:rowOff>53302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6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79710</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133033</xdr:rowOff>
    </xdr:from>
    <xdr:to>
      <xdr:col>24</xdr:col>
      <xdr:colOff>152400</xdr:colOff>
      <xdr:row>30</xdr:row>
      <xdr:rowOff>133033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150228</xdr:rowOff>
    </xdr:from>
    <xdr:to>
      <xdr:col>24</xdr:col>
      <xdr:colOff>63500</xdr:colOff>
      <xdr:row>36</xdr:row>
      <xdr:rowOff>33236</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50978"/>
          <a:ext cx="838200" cy="54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121188</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504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98311</xdr:rowOff>
    </xdr:from>
    <xdr:to>
      <xdr:col>24</xdr:col>
      <xdr:colOff>114300</xdr:colOff>
      <xdr:row>36</xdr:row>
      <xdr:rowOff>28461</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0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30416</xdr:rowOff>
    </xdr:from>
    <xdr:to>
      <xdr:col>19</xdr:col>
      <xdr:colOff>177800</xdr:colOff>
      <xdr:row>36</xdr:row>
      <xdr:rowOff>33236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202616"/>
          <a:ext cx="889000" cy="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27394</xdr:rowOff>
    </xdr:from>
    <xdr:to>
      <xdr:col>20</xdr:col>
      <xdr:colOff>38100</xdr:colOff>
      <xdr:row>36</xdr:row>
      <xdr:rowOff>128994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120121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9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30416</xdr:rowOff>
    </xdr:from>
    <xdr:to>
      <xdr:col>15</xdr:col>
      <xdr:colOff>50800</xdr:colOff>
      <xdr:row>36</xdr:row>
      <xdr:rowOff>37147</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02616"/>
          <a:ext cx="889000"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47066</xdr:rowOff>
    </xdr:from>
    <xdr:to>
      <xdr:col>15</xdr:col>
      <xdr:colOff>101600</xdr:colOff>
      <xdr:row>36</xdr:row>
      <xdr:rowOff>148666</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19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139793</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1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37147</xdr:rowOff>
    </xdr:from>
    <xdr:to>
      <xdr:col>10</xdr:col>
      <xdr:colOff>114300</xdr:colOff>
      <xdr:row>36</xdr:row>
      <xdr:rowOff>73355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09347"/>
          <a:ext cx="889000" cy="36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61049</xdr:rowOff>
    </xdr:from>
    <xdr:to>
      <xdr:col>10</xdr:col>
      <xdr:colOff>165100</xdr:colOff>
      <xdr:row>36</xdr:row>
      <xdr:rowOff>162649</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33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153776</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2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71501</xdr:rowOff>
    </xdr:from>
    <xdr:to>
      <xdr:col>6</xdr:col>
      <xdr:colOff>38100</xdr:colOff>
      <xdr:row>37</xdr:row>
      <xdr:rowOff>1651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4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164228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3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99428</xdr:rowOff>
    </xdr:from>
    <xdr:to>
      <xdr:col>24</xdr:col>
      <xdr:colOff>114300</xdr:colOff>
      <xdr:row>36</xdr:row>
      <xdr:rowOff>29578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10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77855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78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153886</xdr:rowOff>
    </xdr:from>
    <xdr:to>
      <xdr:col>20</xdr:col>
      <xdr:colOff>38100</xdr:colOff>
      <xdr:row>36</xdr:row>
      <xdr:rowOff>84036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5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100563</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9298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151066</xdr:rowOff>
    </xdr:from>
    <xdr:to>
      <xdr:col>15</xdr:col>
      <xdr:colOff>101600</xdr:colOff>
      <xdr:row>36</xdr:row>
      <xdr:rowOff>81216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15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97743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927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157797</xdr:rowOff>
    </xdr:from>
    <xdr:to>
      <xdr:col>10</xdr:col>
      <xdr:colOff>165100</xdr:colOff>
      <xdr:row>36</xdr:row>
      <xdr:rowOff>87947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58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104474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933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22555</xdr:rowOff>
    </xdr:from>
    <xdr:to>
      <xdr:col>6</xdr:col>
      <xdr:colOff>38100</xdr:colOff>
      <xdr:row>36</xdr:row>
      <xdr:rowOff>124155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140682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596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60757</xdr:rowOff>
    </xdr:from>
    <xdr:to>
      <xdr:col>24</xdr:col>
      <xdr:colOff>62865</xdr:colOff>
      <xdr:row>59</xdr:row>
      <xdr:rowOff>38367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707"/>
          <a:ext cx="1270" cy="134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42194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57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38367</xdr:rowOff>
    </xdr:from>
    <xdr:to>
      <xdr:col>24</xdr:col>
      <xdr:colOff>152400</xdr:colOff>
      <xdr:row>59</xdr:row>
      <xdr:rowOff>38367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53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7434</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79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166,716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60757</xdr:rowOff>
    </xdr:from>
    <xdr:to>
      <xdr:col>24</xdr:col>
      <xdr:colOff>152400</xdr:colOff>
      <xdr:row>51</xdr:row>
      <xdr:rowOff>60757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35420</xdr:rowOff>
    </xdr:from>
    <xdr:to>
      <xdr:col>24</xdr:col>
      <xdr:colOff>63500</xdr:colOff>
      <xdr:row>56</xdr:row>
      <xdr:rowOff>157200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36620"/>
          <a:ext cx="838200" cy="121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122166</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3804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99289</xdr:rowOff>
    </xdr:from>
    <xdr:to>
      <xdr:col>24</xdr:col>
      <xdr:colOff>114300</xdr:colOff>
      <xdr:row>56</xdr:row>
      <xdr:rowOff>29439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52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89433</xdr:rowOff>
    </xdr:from>
    <xdr:to>
      <xdr:col>19</xdr:col>
      <xdr:colOff>177800</xdr:colOff>
      <xdr:row>56</xdr:row>
      <xdr:rowOff>157200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690633"/>
          <a:ext cx="889000" cy="6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12853</xdr:rowOff>
    </xdr:from>
    <xdr:to>
      <xdr:col>20</xdr:col>
      <xdr:colOff>38100</xdr:colOff>
      <xdr:row>56</xdr:row>
      <xdr:rowOff>114453</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14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130980</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89433</xdr:rowOff>
    </xdr:from>
    <xdr:to>
      <xdr:col>15</xdr:col>
      <xdr:colOff>50800</xdr:colOff>
      <xdr:row>56</xdr:row>
      <xdr:rowOff>117615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690633"/>
          <a:ext cx="889000" cy="28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8699</xdr:rowOff>
    </xdr:from>
    <xdr:to>
      <xdr:col>15</xdr:col>
      <xdr:colOff>101600</xdr:colOff>
      <xdr:row>56</xdr:row>
      <xdr:rowOff>110299</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09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126826</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385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117615</xdr:rowOff>
    </xdr:from>
    <xdr:to>
      <xdr:col>10</xdr:col>
      <xdr:colOff>114300</xdr:colOff>
      <xdr:row>57</xdr:row>
      <xdr:rowOff>77115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18815"/>
          <a:ext cx="889000" cy="130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92481</xdr:rowOff>
    </xdr:from>
    <xdr:to>
      <xdr:col>10</xdr:col>
      <xdr:colOff>165100</xdr:colOff>
      <xdr:row>57</xdr:row>
      <xdr:rowOff>22631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13758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78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142469</xdr:rowOff>
    </xdr:from>
    <xdr:to>
      <xdr:col>6</xdr:col>
      <xdr:colOff>38100</xdr:colOff>
      <xdr:row>57</xdr:row>
      <xdr:rowOff>72619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74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89146</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51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156070</xdr:rowOff>
    </xdr:from>
    <xdr:to>
      <xdr:col>24</xdr:col>
      <xdr:colOff>114300</xdr:colOff>
      <xdr:row>56</xdr:row>
      <xdr:rowOff>86220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8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134497</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564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106400</xdr:rowOff>
    </xdr:from>
    <xdr:to>
      <xdr:col>20</xdr:col>
      <xdr:colOff>38100</xdr:colOff>
      <xdr:row>57</xdr:row>
      <xdr:rowOff>36550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27677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80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38633</xdr:rowOff>
    </xdr:from>
    <xdr:to>
      <xdr:col>15</xdr:col>
      <xdr:colOff>101600</xdr:colOff>
      <xdr:row>56</xdr:row>
      <xdr:rowOff>140233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639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131360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73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66815</xdr:rowOff>
    </xdr:from>
    <xdr:to>
      <xdr:col>10</xdr:col>
      <xdr:colOff>165100</xdr:colOff>
      <xdr:row>56</xdr:row>
      <xdr:rowOff>168415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68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13492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43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26315</xdr:rowOff>
    </xdr:from>
    <xdr:to>
      <xdr:col>6</xdr:col>
      <xdr:colOff>38100</xdr:colOff>
      <xdr:row>57</xdr:row>
      <xdr:rowOff>127915</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98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119042</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89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4578</xdr:rowOff>
    </xdr:from>
    <xdr:to>
      <xdr:col>24</xdr:col>
      <xdr:colOff>62865</xdr:colOff>
      <xdr:row>79</xdr:row>
      <xdr:rowOff>9816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06078"/>
          <a:ext cx="1270" cy="154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13643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5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9816</xdr:rowOff>
    </xdr:from>
    <xdr:to>
      <xdr:col>24</xdr:col>
      <xdr:colOff>152400</xdr:colOff>
      <xdr:row>79</xdr:row>
      <xdr:rowOff>9816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54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122705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781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4578</xdr:rowOff>
    </xdr:from>
    <xdr:to>
      <xdr:col>24</xdr:col>
      <xdr:colOff>152400</xdr:colOff>
      <xdr:row>70</xdr:row>
      <xdr:rowOff>4578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0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101752</xdr:rowOff>
    </xdr:from>
    <xdr:to>
      <xdr:col>24</xdr:col>
      <xdr:colOff>63500</xdr:colOff>
      <xdr:row>77</xdr:row>
      <xdr:rowOff>159111</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131952"/>
          <a:ext cx="838200" cy="228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93330</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949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114903</xdr:rowOff>
    </xdr:from>
    <xdr:to>
      <xdr:col>24</xdr:col>
      <xdr:colOff>114300</xdr:colOff>
      <xdr:row>78</xdr:row>
      <xdr:rowOff>45053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16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34906</xdr:rowOff>
    </xdr:from>
    <xdr:to>
      <xdr:col>19</xdr:col>
      <xdr:colOff>177800</xdr:colOff>
      <xdr:row>77</xdr:row>
      <xdr:rowOff>159111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236556"/>
          <a:ext cx="889000" cy="12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9310</xdr:rowOff>
    </xdr:from>
    <xdr:to>
      <xdr:col>20</xdr:col>
      <xdr:colOff>38100</xdr:colOff>
      <xdr:row>78</xdr:row>
      <xdr:rowOff>110910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2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102037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75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34906</xdr:rowOff>
    </xdr:from>
    <xdr:to>
      <xdr:col>15</xdr:col>
      <xdr:colOff>50800</xdr:colOff>
      <xdr:row>77</xdr:row>
      <xdr:rowOff>44069</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236556"/>
          <a:ext cx="889000" cy="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152851</xdr:rowOff>
    </xdr:from>
    <xdr:to>
      <xdr:col>15</xdr:col>
      <xdr:colOff>101600</xdr:colOff>
      <xdr:row>78</xdr:row>
      <xdr:rowOff>83001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54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74128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447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38849</xdr:rowOff>
    </xdr:from>
    <xdr:to>
      <xdr:col>10</xdr:col>
      <xdr:colOff>114300</xdr:colOff>
      <xdr:row>77</xdr:row>
      <xdr:rowOff>44069</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240499"/>
          <a:ext cx="889000" cy="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140221</xdr:rowOff>
    </xdr:from>
    <xdr:to>
      <xdr:col>10</xdr:col>
      <xdr:colOff>165100</xdr:colOff>
      <xdr:row>78</xdr:row>
      <xdr:rowOff>70371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41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61498</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43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149631</xdr:rowOff>
    </xdr:from>
    <xdr:to>
      <xdr:col>6</xdr:col>
      <xdr:colOff>38100</xdr:colOff>
      <xdr:row>78</xdr:row>
      <xdr:rowOff>79781</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51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70908</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44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50952</xdr:rowOff>
    </xdr:from>
    <xdr:to>
      <xdr:col>24</xdr:col>
      <xdr:colOff>114300</xdr:colOff>
      <xdr:row>76</xdr:row>
      <xdr:rowOff>152552</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8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73830</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93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108311</xdr:rowOff>
    </xdr:from>
    <xdr:to>
      <xdr:col>20</xdr:col>
      <xdr:colOff>38100</xdr:colOff>
      <xdr:row>78</xdr:row>
      <xdr:rowOff>38461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30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54988</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308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155556</xdr:rowOff>
    </xdr:from>
    <xdr:to>
      <xdr:col>15</xdr:col>
      <xdr:colOff>101600</xdr:colOff>
      <xdr:row>77</xdr:row>
      <xdr:rowOff>85706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18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102233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960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164719</xdr:rowOff>
    </xdr:from>
    <xdr:to>
      <xdr:col>10</xdr:col>
      <xdr:colOff>165100</xdr:colOff>
      <xdr:row>77</xdr:row>
      <xdr:rowOff>94869</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94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111396</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970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159499</xdr:rowOff>
    </xdr:from>
    <xdr:to>
      <xdr:col>6</xdr:col>
      <xdr:colOff>38100</xdr:colOff>
      <xdr:row>77</xdr:row>
      <xdr:rowOff>89649</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8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106177</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96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93675</xdr:rowOff>
    </xdr:from>
    <xdr:to>
      <xdr:col>24</xdr:col>
      <xdr:colOff>62865</xdr:colOff>
      <xdr:row>98</xdr:row>
      <xdr:rowOff>27736</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524175"/>
          <a:ext cx="1270" cy="13056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31563</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27736</xdr:rowOff>
    </xdr:from>
    <xdr:to>
      <xdr:col>24</xdr:col>
      <xdr:colOff>152400</xdr:colOff>
      <xdr:row>98</xdr:row>
      <xdr:rowOff>27736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29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40352</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299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93675</xdr:rowOff>
    </xdr:from>
    <xdr:to>
      <xdr:col>24</xdr:col>
      <xdr:colOff>152400</xdr:colOff>
      <xdr:row>90</xdr:row>
      <xdr:rowOff>93675</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524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124637</xdr:rowOff>
    </xdr:from>
    <xdr:to>
      <xdr:col>24</xdr:col>
      <xdr:colOff>63500</xdr:colOff>
      <xdr:row>96</xdr:row>
      <xdr:rowOff>102</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412387"/>
          <a:ext cx="838200" cy="46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124096</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0689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101219</xdr:rowOff>
    </xdr:from>
    <xdr:to>
      <xdr:col>24</xdr:col>
      <xdr:colOff>114300</xdr:colOff>
      <xdr:row>95</xdr:row>
      <xdr:rowOff>31369</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2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102</xdr:rowOff>
    </xdr:from>
    <xdr:to>
      <xdr:col>19</xdr:col>
      <xdr:colOff>177800</xdr:colOff>
      <xdr:row>96</xdr:row>
      <xdr:rowOff>79680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459302"/>
          <a:ext cx="889000" cy="79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10337</xdr:rowOff>
    </xdr:from>
    <xdr:to>
      <xdr:col>20</xdr:col>
      <xdr:colOff>38100</xdr:colOff>
      <xdr:row>95</xdr:row>
      <xdr:rowOff>111937</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29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128464</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073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142430</xdr:rowOff>
    </xdr:from>
    <xdr:to>
      <xdr:col>15</xdr:col>
      <xdr:colOff>50800</xdr:colOff>
      <xdr:row>96</xdr:row>
      <xdr:rowOff>79680</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430180"/>
          <a:ext cx="889000" cy="10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120396</xdr:rowOff>
    </xdr:from>
    <xdr:to>
      <xdr:col>15</xdr:col>
      <xdr:colOff>101600</xdr:colOff>
      <xdr:row>96</xdr:row>
      <xdr:rowOff>50546</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408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67073</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183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142430</xdr:rowOff>
    </xdr:from>
    <xdr:to>
      <xdr:col>10</xdr:col>
      <xdr:colOff>114300</xdr:colOff>
      <xdr:row>97</xdr:row>
      <xdr:rowOff>93129</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430180"/>
          <a:ext cx="889000" cy="29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140043</xdr:rowOff>
    </xdr:from>
    <xdr:to>
      <xdr:col>10</xdr:col>
      <xdr:colOff>165100</xdr:colOff>
      <xdr:row>95</xdr:row>
      <xdr:rowOff>70193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256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86720</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031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48349</xdr:rowOff>
    </xdr:from>
    <xdr:to>
      <xdr:col>6</xdr:col>
      <xdr:colOff>38100</xdr:colOff>
      <xdr:row>96</xdr:row>
      <xdr:rowOff>149949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0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166476</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63111" y="1628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73837</xdr:rowOff>
    </xdr:from>
    <xdr:to>
      <xdr:col>24</xdr:col>
      <xdr:colOff>114300</xdr:colOff>
      <xdr:row>96</xdr:row>
      <xdr:rowOff>3987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36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52264</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6340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120752</xdr:rowOff>
    </xdr:from>
    <xdr:to>
      <xdr:col>20</xdr:col>
      <xdr:colOff>38100</xdr:colOff>
      <xdr:row>96</xdr:row>
      <xdr:rowOff>50902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408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42029</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6501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28880</xdr:rowOff>
    </xdr:from>
    <xdr:to>
      <xdr:col>15</xdr:col>
      <xdr:colOff>101600</xdr:colOff>
      <xdr:row>96</xdr:row>
      <xdr:rowOff>130480</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48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121607</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41111" y="16580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91630</xdr:rowOff>
    </xdr:from>
    <xdr:to>
      <xdr:col>10</xdr:col>
      <xdr:colOff>165100</xdr:colOff>
      <xdr:row>96</xdr:row>
      <xdr:rowOff>21780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37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12907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6472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42329</xdr:rowOff>
    </xdr:from>
    <xdr:to>
      <xdr:col>6</xdr:col>
      <xdr:colOff>38100</xdr:colOff>
      <xdr:row>97</xdr:row>
      <xdr:rowOff>143929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672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135056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63111" y="1676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139029</xdr:rowOff>
    </xdr:from>
    <xdr:to>
      <xdr:col>54</xdr:col>
      <xdr:colOff>189865</xdr:colOff>
      <xdr:row>38</xdr:row>
      <xdr:rowOff>165753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2529"/>
          <a:ext cx="1270" cy="1398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169580</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6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165753</xdr:rowOff>
    </xdr:from>
    <xdr:to>
      <xdr:col>55</xdr:col>
      <xdr:colOff>88900</xdr:colOff>
      <xdr:row>38</xdr:row>
      <xdr:rowOff>165753</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680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85706</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7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139029</xdr:rowOff>
    </xdr:from>
    <xdr:to>
      <xdr:col>55</xdr:col>
      <xdr:colOff>88900</xdr:colOff>
      <xdr:row>30</xdr:row>
      <xdr:rowOff>139029</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2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69261</xdr:rowOff>
    </xdr:from>
    <xdr:to>
      <xdr:col>55</xdr:col>
      <xdr:colOff>0</xdr:colOff>
      <xdr:row>35</xdr:row>
      <xdr:rowOff>107147</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070011"/>
          <a:ext cx="838200" cy="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37906</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210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59479</xdr:rowOff>
    </xdr:from>
    <xdr:to>
      <xdr:col>55</xdr:col>
      <xdr:colOff>50800</xdr:colOff>
      <xdr:row>36</xdr:row>
      <xdr:rowOff>161079</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231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34994</xdr:rowOff>
    </xdr:from>
    <xdr:to>
      <xdr:col>50</xdr:col>
      <xdr:colOff>114300</xdr:colOff>
      <xdr:row>35</xdr:row>
      <xdr:rowOff>69261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035744"/>
          <a:ext cx="889000" cy="3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122413</xdr:rowOff>
    </xdr:from>
    <xdr:to>
      <xdr:col>50</xdr:col>
      <xdr:colOff>165100</xdr:colOff>
      <xdr:row>37</xdr:row>
      <xdr:rowOff>52563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43690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3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34994</xdr:rowOff>
    </xdr:from>
    <xdr:to>
      <xdr:col>45</xdr:col>
      <xdr:colOff>177800</xdr:colOff>
      <xdr:row>36</xdr:row>
      <xdr:rowOff>21339</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035744"/>
          <a:ext cx="889000" cy="157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97922</xdr:rowOff>
    </xdr:from>
    <xdr:to>
      <xdr:col>46</xdr:col>
      <xdr:colOff>38100</xdr:colOff>
      <xdr:row>37</xdr:row>
      <xdr:rowOff>28072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7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19199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62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57114</xdr:rowOff>
    </xdr:from>
    <xdr:to>
      <xdr:col>41</xdr:col>
      <xdr:colOff>50800</xdr:colOff>
      <xdr:row>36</xdr:row>
      <xdr:rowOff>21339</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543514"/>
          <a:ext cx="889000" cy="65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149098</xdr:rowOff>
    </xdr:from>
    <xdr:to>
      <xdr:col>41</xdr:col>
      <xdr:colOff>101600</xdr:colOff>
      <xdr:row>37</xdr:row>
      <xdr:rowOff>79248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32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70375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94111" y="6414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60081</xdr:rowOff>
    </xdr:from>
    <xdr:to>
      <xdr:col>36</xdr:col>
      <xdr:colOff>165100</xdr:colOff>
      <xdr:row>32</xdr:row>
      <xdr:rowOff>161681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54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152808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39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56347</xdr:rowOff>
    </xdr:from>
    <xdr:to>
      <xdr:col>55</xdr:col>
      <xdr:colOff>50800</xdr:colOff>
      <xdr:row>35</xdr:row>
      <xdr:rowOff>157947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05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79224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90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18461</xdr:rowOff>
    </xdr:from>
    <xdr:to>
      <xdr:col>50</xdr:col>
      <xdr:colOff>165100</xdr:colOff>
      <xdr:row>35</xdr:row>
      <xdr:rowOff>120061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01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136588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7944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155644</xdr:rowOff>
    </xdr:from>
    <xdr:to>
      <xdr:col>46</xdr:col>
      <xdr:colOff>38100</xdr:colOff>
      <xdr:row>35</xdr:row>
      <xdr:rowOff>85794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984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102321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760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141989</xdr:rowOff>
    </xdr:from>
    <xdr:to>
      <xdr:col>41</xdr:col>
      <xdr:colOff>101600</xdr:colOff>
      <xdr:row>36</xdr:row>
      <xdr:rowOff>72139</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14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88666</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917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6314</xdr:rowOff>
    </xdr:from>
    <xdr:to>
      <xdr:col>36</xdr:col>
      <xdr:colOff>165100</xdr:colOff>
      <xdr:row>32</xdr:row>
      <xdr:rowOff>107914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49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124441</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267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47781</xdr:rowOff>
    </xdr:from>
    <xdr:to>
      <xdr:col>54</xdr:col>
      <xdr:colOff>189865</xdr:colOff>
      <xdr:row>58</xdr:row>
      <xdr:rowOff>98226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791731"/>
          <a:ext cx="1270" cy="125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102053</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046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98226</xdr:rowOff>
    </xdr:from>
    <xdr:to>
      <xdr:col>55</xdr:col>
      <xdr:colOff>88900</xdr:colOff>
      <xdr:row>58</xdr:row>
      <xdr:rowOff>98226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042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165908</xdr:rowOff>
    </xdr:from>
    <xdr:ext cx="599010"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566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47781</xdr:rowOff>
    </xdr:from>
    <xdr:to>
      <xdr:col>55</xdr:col>
      <xdr:colOff>88900</xdr:colOff>
      <xdr:row>51</xdr:row>
      <xdr:rowOff>47781</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791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60234</xdr:rowOff>
    </xdr:from>
    <xdr:to>
      <xdr:col>55</xdr:col>
      <xdr:colOff>0</xdr:colOff>
      <xdr:row>55</xdr:row>
      <xdr:rowOff>121216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8804184"/>
          <a:ext cx="838200" cy="746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44826</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4745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66399</xdr:rowOff>
    </xdr:from>
    <xdr:to>
      <xdr:col>55</xdr:col>
      <xdr:colOff>50800</xdr:colOff>
      <xdr:row>55</xdr:row>
      <xdr:rowOff>167999</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49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121216</xdr:rowOff>
    </xdr:from>
    <xdr:to>
      <xdr:col>50</xdr:col>
      <xdr:colOff>114300</xdr:colOff>
      <xdr:row>56</xdr:row>
      <xdr:rowOff>141278</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8750300" y="9550966"/>
          <a:ext cx="889000" cy="19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58834</xdr:rowOff>
    </xdr:from>
    <xdr:to>
      <xdr:col>50</xdr:col>
      <xdr:colOff>165100</xdr:colOff>
      <xdr:row>55</xdr:row>
      <xdr:rowOff>160434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48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5511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26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141278</xdr:rowOff>
    </xdr:from>
    <xdr:to>
      <xdr:col>45</xdr:col>
      <xdr:colOff>177800</xdr:colOff>
      <xdr:row>56</xdr:row>
      <xdr:rowOff>160775</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742478"/>
          <a:ext cx="889000" cy="1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54</xdr:row>
      <xdr:rowOff>103454</xdr:rowOff>
    </xdr:from>
    <xdr:to>
      <xdr:col>46</xdr:col>
      <xdr:colOff>38100</xdr:colOff>
      <xdr:row>55</xdr:row>
      <xdr:rowOff>33604</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361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50131</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50795" y="9136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70347</xdr:rowOff>
    </xdr:from>
    <xdr:to>
      <xdr:col>41</xdr:col>
      <xdr:colOff>50800</xdr:colOff>
      <xdr:row>56</xdr:row>
      <xdr:rowOff>160775</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671547"/>
          <a:ext cx="889000" cy="9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48961</xdr:rowOff>
    </xdr:from>
    <xdr:to>
      <xdr:col>41</xdr:col>
      <xdr:colOff>101600</xdr:colOff>
      <xdr:row>55</xdr:row>
      <xdr:rowOff>150561</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478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167088</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253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4285</xdr:rowOff>
    </xdr:from>
    <xdr:to>
      <xdr:col>36</xdr:col>
      <xdr:colOff>165100</xdr:colOff>
      <xdr:row>53</xdr:row>
      <xdr:rowOff>105885</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091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51</xdr:row>
      <xdr:rowOff>122412</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672795" y="8866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9434</xdr:rowOff>
    </xdr:from>
    <xdr:to>
      <xdr:col>55</xdr:col>
      <xdr:colOff>50800</xdr:colOff>
      <xdr:row>51</xdr:row>
      <xdr:rowOff>111034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875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121458</xdr:rowOff>
    </xdr:from>
    <xdr:ext cx="599010"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8693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70416</xdr:rowOff>
    </xdr:from>
    <xdr:to>
      <xdr:col>50</xdr:col>
      <xdr:colOff>165100</xdr:colOff>
      <xdr:row>56</xdr:row>
      <xdr:rowOff>566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500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163143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59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90478</xdr:rowOff>
    </xdr:from>
    <xdr:to>
      <xdr:col>46</xdr:col>
      <xdr:colOff>38100</xdr:colOff>
      <xdr:row>57</xdr:row>
      <xdr:rowOff>20628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69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11755</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78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109975</xdr:rowOff>
    </xdr:from>
    <xdr:to>
      <xdr:col>41</xdr:col>
      <xdr:colOff>101600</xdr:colOff>
      <xdr:row>57</xdr:row>
      <xdr:rowOff>40125</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711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31252</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80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19547</xdr:rowOff>
    </xdr:from>
    <xdr:to>
      <xdr:col>36</xdr:col>
      <xdr:colOff>165100</xdr:colOff>
      <xdr:row>56</xdr:row>
      <xdr:rowOff>121147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62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112274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713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78458</xdr:rowOff>
    </xdr:from>
    <xdr:to>
      <xdr:col>54</xdr:col>
      <xdr:colOff>189865</xdr:colOff>
      <xdr:row>78</xdr:row>
      <xdr:rowOff>139700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51408"/>
          <a:ext cx="1270" cy="1261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25135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26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78458</xdr:rowOff>
    </xdr:from>
    <xdr:to>
      <xdr:col>55</xdr:col>
      <xdr:colOff>88900</xdr:colOff>
      <xdr:row>71</xdr:row>
      <xdr:rowOff>78458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51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40785</xdr:rowOff>
    </xdr:from>
    <xdr:to>
      <xdr:col>55</xdr:col>
      <xdr:colOff>0</xdr:colOff>
      <xdr:row>78</xdr:row>
      <xdr:rowOff>125093</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413885"/>
          <a:ext cx="838200" cy="84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50192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2908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27315</xdr:rowOff>
    </xdr:from>
    <xdr:to>
      <xdr:col>55</xdr:col>
      <xdr:colOff>50800</xdr:colOff>
      <xdr:row>76</xdr:row>
      <xdr:rowOff>128915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057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107445</xdr:rowOff>
    </xdr:from>
    <xdr:to>
      <xdr:col>50</xdr:col>
      <xdr:colOff>114300</xdr:colOff>
      <xdr:row>78</xdr:row>
      <xdr:rowOff>125093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3480545"/>
          <a:ext cx="889000" cy="17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80465</xdr:rowOff>
    </xdr:from>
    <xdr:to>
      <xdr:col>50</xdr:col>
      <xdr:colOff>165100</xdr:colOff>
      <xdr:row>76</xdr:row>
      <xdr:rowOff>10615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2939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27142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271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65382</xdr:rowOff>
    </xdr:from>
    <xdr:to>
      <xdr:col>45</xdr:col>
      <xdr:colOff>177800</xdr:colOff>
      <xdr:row>78</xdr:row>
      <xdr:rowOff>107445</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438482"/>
          <a:ext cx="889000" cy="42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41534</xdr:rowOff>
    </xdr:from>
    <xdr:to>
      <xdr:col>46</xdr:col>
      <xdr:colOff>38100</xdr:colOff>
      <xdr:row>74</xdr:row>
      <xdr:rowOff>143134</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27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159661</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2504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65382</xdr:rowOff>
    </xdr:from>
    <xdr:to>
      <xdr:col>41</xdr:col>
      <xdr:colOff>50800</xdr:colOff>
      <xdr:row>78</xdr:row>
      <xdr:rowOff>90002</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438482"/>
          <a:ext cx="889000" cy="24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149296</xdr:rowOff>
    </xdr:from>
    <xdr:to>
      <xdr:col>41</xdr:col>
      <xdr:colOff>101600</xdr:colOff>
      <xdr:row>75</xdr:row>
      <xdr:rowOff>79446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28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95973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611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70</xdr:row>
      <xdr:rowOff>26126</xdr:rowOff>
    </xdr:from>
    <xdr:to>
      <xdr:col>36</xdr:col>
      <xdr:colOff>165100</xdr:colOff>
      <xdr:row>70</xdr:row>
      <xdr:rowOff>127726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20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144253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1802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161435</xdr:rowOff>
    </xdr:from>
    <xdr:to>
      <xdr:col>55</xdr:col>
      <xdr:colOff>50800</xdr:colOff>
      <xdr:row>78</xdr:row>
      <xdr:rowOff>91585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36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76362</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27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74293</xdr:rowOff>
    </xdr:from>
    <xdr:to>
      <xdr:col>50</xdr:col>
      <xdr:colOff>165100</xdr:colOff>
      <xdr:row>79</xdr:row>
      <xdr:rowOff>4443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44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78</xdr:row>
      <xdr:rowOff>167020</xdr:rowOff>
    </xdr:from>
    <xdr:ext cx="378565"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50017" y="135401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56645</xdr:rowOff>
    </xdr:from>
    <xdr:to>
      <xdr:col>46</xdr:col>
      <xdr:colOff>38100</xdr:colOff>
      <xdr:row>78</xdr:row>
      <xdr:rowOff>158245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42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149372</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522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14582</xdr:rowOff>
    </xdr:from>
    <xdr:to>
      <xdr:col>41</xdr:col>
      <xdr:colOff>101600</xdr:colOff>
      <xdr:row>78</xdr:row>
      <xdr:rowOff>116182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87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107309</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480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39202</xdr:rowOff>
    </xdr:from>
    <xdr:to>
      <xdr:col>36</xdr:col>
      <xdr:colOff>165100</xdr:colOff>
      <xdr:row>78</xdr:row>
      <xdr:rowOff>140802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412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131929</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505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161189</xdr:rowOff>
    </xdr:from>
    <xdr:to>
      <xdr:col>54</xdr:col>
      <xdr:colOff>189865</xdr:colOff>
      <xdr:row>99</xdr:row>
      <xdr:rowOff>22842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20239"/>
          <a:ext cx="1270" cy="1576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26669</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00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22842</xdr:rowOff>
    </xdr:from>
    <xdr:to>
      <xdr:col>55</xdr:col>
      <xdr:colOff>88900</xdr:colOff>
      <xdr:row>99</xdr:row>
      <xdr:rowOff>22842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96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107866</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95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161189</xdr:rowOff>
    </xdr:from>
    <xdr:to>
      <xdr:col>55</xdr:col>
      <xdr:colOff>88900</xdr:colOff>
      <xdr:row>89</xdr:row>
      <xdr:rowOff>161189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2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89</xdr:row>
      <xdr:rowOff>161189</xdr:rowOff>
    </xdr:from>
    <xdr:to>
      <xdr:col>55</xdr:col>
      <xdr:colOff>0</xdr:colOff>
      <xdr:row>94</xdr:row>
      <xdr:rowOff>32965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5420239"/>
          <a:ext cx="838200" cy="72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50857</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386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72430</xdr:rowOff>
    </xdr:from>
    <xdr:to>
      <xdr:col>55</xdr:col>
      <xdr:colOff>50800</xdr:colOff>
      <xdr:row>96</xdr:row>
      <xdr:rowOff>2580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6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32965</xdr:rowOff>
    </xdr:from>
    <xdr:to>
      <xdr:col>50</xdr:col>
      <xdr:colOff>114300</xdr:colOff>
      <xdr:row>95</xdr:row>
      <xdr:rowOff>51046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149265"/>
          <a:ext cx="889000" cy="18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124997</xdr:rowOff>
    </xdr:from>
    <xdr:to>
      <xdr:col>50</xdr:col>
      <xdr:colOff>165100</xdr:colOff>
      <xdr:row>96</xdr:row>
      <xdr:rowOff>55147</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46274</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51046</xdr:rowOff>
    </xdr:from>
    <xdr:to>
      <xdr:col>45</xdr:col>
      <xdr:colOff>177800</xdr:colOff>
      <xdr:row>95</xdr:row>
      <xdr:rowOff>104550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338796"/>
          <a:ext cx="889000" cy="5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92700</xdr:rowOff>
    </xdr:from>
    <xdr:to>
      <xdr:col>46</xdr:col>
      <xdr:colOff>38100</xdr:colOff>
      <xdr:row>96</xdr:row>
      <xdr:rowOff>22850</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38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13977</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47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104550</xdr:rowOff>
    </xdr:from>
    <xdr:to>
      <xdr:col>41</xdr:col>
      <xdr:colOff>50800</xdr:colOff>
      <xdr:row>96</xdr:row>
      <xdr:rowOff>115926</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392300"/>
          <a:ext cx="889000" cy="182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163914</xdr:rowOff>
    </xdr:from>
    <xdr:to>
      <xdr:col>41</xdr:col>
      <xdr:colOff>101600</xdr:colOff>
      <xdr:row>96</xdr:row>
      <xdr:rowOff>94064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5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85191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44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57973</xdr:rowOff>
    </xdr:from>
    <xdr:to>
      <xdr:col>36</xdr:col>
      <xdr:colOff>165100</xdr:colOff>
      <xdr:row>96</xdr:row>
      <xdr:rowOff>159573</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517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4650</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292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89</xdr:row>
      <xdr:rowOff>110389</xdr:rowOff>
    </xdr:from>
    <xdr:to>
      <xdr:col>55</xdr:col>
      <xdr:colOff>50800</xdr:colOff>
      <xdr:row>90</xdr:row>
      <xdr:rowOff>40539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536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63416</xdr:rowOff>
    </xdr:from>
    <xdr:ext cx="599010"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322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153615</xdr:rowOff>
    </xdr:from>
    <xdr:to>
      <xdr:col>50</xdr:col>
      <xdr:colOff>165100</xdr:colOff>
      <xdr:row>94</xdr:row>
      <xdr:rowOff>83765</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09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100292</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587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246</xdr:rowOff>
    </xdr:from>
    <xdr:to>
      <xdr:col>46</xdr:col>
      <xdr:colOff>38100</xdr:colOff>
      <xdr:row>95</xdr:row>
      <xdr:rowOff>101846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28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118373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06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53750</xdr:rowOff>
    </xdr:from>
    <xdr:to>
      <xdr:col>41</xdr:col>
      <xdr:colOff>101600</xdr:colOff>
      <xdr:row>95</xdr:row>
      <xdr:rowOff>155350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3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427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11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65126</xdr:rowOff>
    </xdr:from>
    <xdr:to>
      <xdr:col>36</xdr:col>
      <xdr:colOff>165100</xdr:colOff>
      <xdr:row>96</xdr:row>
      <xdr:rowOff>166726</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52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157853</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617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56627</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43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3304</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56627</xdr:rowOff>
    </xdr:from>
    <xdr:to>
      <xdr:col>86</xdr:col>
      <xdr:colOff>25400</xdr:colOff>
      <xdr:row>32</xdr:row>
      <xdr:rowOff>56627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4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56078</xdr:rowOff>
    </xdr:from>
    <xdr:to>
      <xdr:col>85</xdr:col>
      <xdr:colOff>127000</xdr:colOff>
      <xdr:row>36</xdr:row>
      <xdr:rowOff>137231</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5713928"/>
          <a:ext cx="838200" cy="595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157441</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3296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7564</xdr:rowOff>
    </xdr:from>
    <xdr:to>
      <xdr:col>85</xdr:col>
      <xdr:colOff>177800</xdr:colOff>
      <xdr:row>37</xdr:row>
      <xdr:rowOff>109164</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351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56078</xdr:rowOff>
    </xdr:from>
    <xdr:to>
      <xdr:col>81</xdr:col>
      <xdr:colOff>50800</xdr:colOff>
      <xdr:row>34</xdr:row>
      <xdr:rowOff>115286</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4592300" y="5713928"/>
          <a:ext cx="889000" cy="230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167904</xdr:rowOff>
    </xdr:from>
    <xdr:to>
      <xdr:col>81</xdr:col>
      <xdr:colOff>101600</xdr:colOff>
      <xdr:row>37</xdr:row>
      <xdr:rowOff>98054</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3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89181</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3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115286</xdr:rowOff>
    </xdr:from>
    <xdr:to>
      <xdr:col>76</xdr:col>
      <xdr:colOff>114300</xdr:colOff>
      <xdr:row>38</xdr:row>
      <xdr:rowOff>138785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3703300" y="5944586"/>
          <a:ext cx="889000" cy="709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28275</xdr:rowOff>
    </xdr:from>
    <xdr:to>
      <xdr:col>76</xdr:col>
      <xdr:colOff>165100</xdr:colOff>
      <xdr:row>37</xdr:row>
      <xdr:rowOff>129875</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37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121002</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46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125070</xdr:rowOff>
    </xdr:from>
    <xdr:to>
      <xdr:col>71</xdr:col>
      <xdr:colOff>177800</xdr:colOff>
      <xdr:row>38</xdr:row>
      <xdr:rowOff>138785</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640170"/>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22560</xdr:rowOff>
    </xdr:from>
    <xdr:to>
      <xdr:col>72</xdr:col>
      <xdr:colOff>38100</xdr:colOff>
      <xdr:row>37</xdr:row>
      <xdr:rowOff>124160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36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140687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14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52141</xdr:rowOff>
    </xdr:from>
    <xdr:to>
      <xdr:col>67</xdr:col>
      <xdr:colOff>101600</xdr:colOff>
      <xdr:row>33</xdr:row>
      <xdr:rowOff>153741</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570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170268</xdr:rowOff>
    </xdr:from>
    <xdr:ext cx="534377"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47111" y="548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86431</xdr:rowOff>
    </xdr:from>
    <xdr:to>
      <xdr:col>85</xdr:col>
      <xdr:colOff>177800</xdr:colOff>
      <xdr:row>37</xdr:row>
      <xdr:rowOff>16581</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258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109308</xdr:rowOff>
    </xdr:from>
    <xdr:ext cx="469744"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110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5278</xdr:rowOff>
    </xdr:from>
    <xdr:to>
      <xdr:col>81</xdr:col>
      <xdr:colOff>101600</xdr:colOff>
      <xdr:row>33</xdr:row>
      <xdr:rowOff>106878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5663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123405</xdr:rowOff>
    </xdr:from>
    <xdr:ext cx="534377"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14111" y="543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64486</xdr:rowOff>
    </xdr:from>
    <xdr:to>
      <xdr:col>76</xdr:col>
      <xdr:colOff>165100</xdr:colOff>
      <xdr:row>34</xdr:row>
      <xdr:rowOff>166086</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589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11163</xdr:rowOff>
    </xdr:from>
    <xdr:ext cx="534377"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325111" y="5669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87985</xdr:rowOff>
    </xdr:from>
    <xdr:to>
      <xdr:col>72</xdr:col>
      <xdr:colOff>38100</xdr:colOff>
      <xdr:row>39</xdr:row>
      <xdr:rowOff>18135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0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9262</xdr:rowOff>
    </xdr:from>
    <xdr:ext cx="313932"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46333" y="66958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74270</xdr:rowOff>
    </xdr:from>
    <xdr:to>
      <xdr:col>67</xdr:col>
      <xdr:colOff>101600</xdr:colOff>
      <xdr:row>39</xdr:row>
      <xdr:rowOff>4420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5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166997</xdr:rowOff>
    </xdr:from>
    <xdr:ext cx="378565"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25017" y="6682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公債費グラフ枠">
          <a:extLst>
            <a:ext uri="{FF2B5EF4-FFF2-40B4-BE49-F238E27FC236}">
              <a16:creationId xmlns:a16="http://schemas.microsoft.com/office/drawing/2014/main" id="{00000000-0008-0000-06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5486</xdr:rowOff>
    </xdr:from>
    <xdr:to>
      <xdr:col>85</xdr:col>
      <xdr:colOff>126364</xdr:colOff>
      <xdr:row>79</xdr:row>
      <xdr:rowOff>1536</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6317595" y="12006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5363</xdr:rowOff>
    </xdr:from>
    <xdr:ext cx="534377" cy="259045"/>
    <xdr:sp macro="" textlink="">
      <xdr:nvSpPr>
        <xdr:cNvPr id="624" name="公債費最小値テキスト">
          <a:extLst>
            <a:ext uri="{FF2B5EF4-FFF2-40B4-BE49-F238E27FC236}">
              <a16:creationId xmlns:a16="http://schemas.microsoft.com/office/drawing/2014/main" id="{00000000-0008-0000-0600-000070020000}"/>
            </a:ext>
          </a:extLst>
        </xdr:cNvPr>
        <xdr:cNvSpPr txBox="1"/>
      </xdr:nvSpPr>
      <xdr:spPr>
        <a:xfrm>
          <a:off x="16370300" y="1354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1536</xdr:rowOff>
    </xdr:from>
    <xdr:to>
      <xdr:col>86</xdr:col>
      <xdr:colOff>25400</xdr:colOff>
      <xdr:row>79</xdr:row>
      <xdr:rowOff>1536</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6230600" y="13546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123613</xdr:rowOff>
    </xdr:from>
    <xdr:ext cx="599010" cy="259045"/>
    <xdr:sp macro="" textlink="">
      <xdr:nvSpPr>
        <xdr:cNvPr id="626" name="公債費最大値テキスト">
          <a:extLst>
            <a:ext uri="{FF2B5EF4-FFF2-40B4-BE49-F238E27FC236}">
              <a16:creationId xmlns:a16="http://schemas.microsoft.com/office/drawing/2014/main" id="{00000000-0008-0000-0600-000072020000}"/>
            </a:ext>
          </a:extLst>
        </xdr:cNvPr>
        <xdr:cNvSpPr txBox="1"/>
      </xdr:nvSpPr>
      <xdr:spPr>
        <a:xfrm>
          <a:off x="16370300" y="1178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5486</xdr:rowOff>
    </xdr:from>
    <xdr:to>
      <xdr:col>86</xdr:col>
      <xdr:colOff>25400</xdr:colOff>
      <xdr:row>70</xdr:row>
      <xdr:rowOff>5486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2006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135065</xdr:rowOff>
    </xdr:from>
    <xdr:to>
      <xdr:col>85</xdr:col>
      <xdr:colOff>127000</xdr:colOff>
      <xdr:row>75</xdr:row>
      <xdr:rowOff>159538</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5481300" y="12993815"/>
          <a:ext cx="838200" cy="2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65943</xdr:rowOff>
    </xdr:from>
    <xdr:ext cx="534377" cy="259045"/>
    <xdr:sp macro="" textlink="">
      <xdr:nvSpPr>
        <xdr:cNvPr id="629" name="公債費平均値テキスト">
          <a:extLst>
            <a:ext uri="{FF2B5EF4-FFF2-40B4-BE49-F238E27FC236}">
              <a16:creationId xmlns:a16="http://schemas.microsoft.com/office/drawing/2014/main" id="{00000000-0008-0000-0600-000075020000}"/>
            </a:ext>
          </a:extLst>
        </xdr:cNvPr>
        <xdr:cNvSpPr txBox="1"/>
      </xdr:nvSpPr>
      <xdr:spPr>
        <a:xfrm>
          <a:off x="16370300" y="12924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87516</xdr:rowOff>
    </xdr:from>
    <xdr:to>
      <xdr:col>85</xdr:col>
      <xdr:colOff>177800</xdr:colOff>
      <xdr:row>76</xdr:row>
      <xdr:rowOff>17666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6268700" y="12946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159538</xdr:rowOff>
    </xdr:from>
    <xdr:to>
      <xdr:col>81</xdr:col>
      <xdr:colOff>50800</xdr:colOff>
      <xdr:row>76</xdr:row>
      <xdr:rowOff>16587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4592300" y="13018288"/>
          <a:ext cx="889000" cy="2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152718</xdr:rowOff>
    </xdr:from>
    <xdr:to>
      <xdr:col>81</xdr:col>
      <xdr:colOff>101600</xdr:colOff>
      <xdr:row>76</xdr:row>
      <xdr:rowOff>82868</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5430500" y="13011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73995</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14111" y="131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16587</xdr:rowOff>
    </xdr:from>
    <xdr:to>
      <xdr:col>76</xdr:col>
      <xdr:colOff>114300</xdr:colOff>
      <xdr:row>76</xdr:row>
      <xdr:rowOff>39852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3703300" y="13046787"/>
          <a:ext cx="889000" cy="2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2121</xdr:rowOff>
    </xdr:from>
    <xdr:to>
      <xdr:col>76</xdr:col>
      <xdr:colOff>165100</xdr:colOff>
      <xdr:row>76</xdr:row>
      <xdr:rowOff>103721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4541500" y="13032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94848</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3125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39852</xdr:rowOff>
    </xdr:from>
    <xdr:to>
      <xdr:col>71</xdr:col>
      <xdr:colOff>177800</xdr:colOff>
      <xdr:row>76</xdr:row>
      <xdr:rowOff>90145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2814300" y="13070052"/>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9613</xdr:rowOff>
    </xdr:from>
    <xdr:to>
      <xdr:col>72</xdr:col>
      <xdr:colOff>38100</xdr:colOff>
      <xdr:row>76</xdr:row>
      <xdr:rowOff>111213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3652500" y="13039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102340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13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138392</xdr:rowOff>
    </xdr:from>
    <xdr:to>
      <xdr:col>67</xdr:col>
      <xdr:colOff>101600</xdr:colOff>
      <xdr:row>76</xdr:row>
      <xdr:rowOff>68542</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2763500" y="12997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85069</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772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84265</xdr:rowOff>
    </xdr:from>
    <xdr:to>
      <xdr:col>85</xdr:col>
      <xdr:colOff>177800</xdr:colOff>
      <xdr:row>76</xdr:row>
      <xdr:rowOff>14415</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6268700" y="1294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107142</xdr:rowOff>
    </xdr:from>
    <xdr:ext cx="534377" cy="259045"/>
    <xdr:sp macro="" textlink="">
      <xdr:nvSpPr>
        <xdr:cNvPr id="648" name="公債費該当値テキスト">
          <a:extLst>
            <a:ext uri="{FF2B5EF4-FFF2-40B4-BE49-F238E27FC236}">
              <a16:creationId xmlns:a16="http://schemas.microsoft.com/office/drawing/2014/main" id="{00000000-0008-0000-0600-000088020000}"/>
            </a:ext>
          </a:extLst>
        </xdr:cNvPr>
        <xdr:cNvSpPr txBox="1"/>
      </xdr:nvSpPr>
      <xdr:spPr>
        <a:xfrm>
          <a:off x="16370300" y="12794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108738</xdr:rowOff>
    </xdr:from>
    <xdr:to>
      <xdr:col>81</xdr:col>
      <xdr:colOff>101600</xdr:colOff>
      <xdr:row>76</xdr:row>
      <xdr:rowOff>38888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5430500" y="12967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55415</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14111" y="12742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137237</xdr:rowOff>
    </xdr:from>
    <xdr:to>
      <xdr:col>76</xdr:col>
      <xdr:colOff>165100</xdr:colOff>
      <xdr:row>76</xdr:row>
      <xdr:rowOff>67387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4541500" y="1299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83914</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325111" y="12771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160502</xdr:rowOff>
    </xdr:from>
    <xdr:to>
      <xdr:col>72</xdr:col>
      <xdr:colOff>38100</xdr:colOff>
      <xdr:row>76</xdr:row>
      <xdr:rowOff>90652</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3652500" y="13019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107180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3436111" y="1279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39345</xdr:rowOff>
    </xdr:from>
    <xdr:to>
      <xdr:col>67</xdr:col>
      <xdr:colOff>101600</xdr:colOff>
      <xdr:row>76</xdr:row>
      <xdr:rowOff>140945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2763500" y="1306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132072</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2547111" y="1316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146025</xdr:rowOff>
    </xdr:from>
    <xdr:to>
      <xdr:col>85</xdr:col>
      <xdr:colOff>126364</xdr:colOff>
      <xdr:row>99</xdr:row>
      <xdr:rowOff>30238</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747975"/>
          <a:ext cx="1269" cy="1255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34065</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7007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30238</xdr:rowOff>
    </xdr:from>
    <xdr:to>
      <xdr:col>86</xdr:col>
      <xdr:colOff>25400</xdr:colOff>
      <xdr:row>99</xdr:row>
      <xdr:rowOff>30238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700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92702</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52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166,670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146025</xdr:rowOff>
    </xdr:from>
    <xdr:to>
      <xdr:col>86</xdr:col>
      <xdr:colOff>25400</xdr:colOff>
      <xdr:row>91</xdr:row>
      <xdr:rowOff>146025</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747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60102</xdr:rowOff>
    </xdr:from>
    <xdr:to>
      <xdr:col>85</xdr:col>
      <xdr:colOff>127000</xdr:colOff>
      <xdr:row>98</xdr:row>
      <xdr:rowOff>26276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690752"/>
          <a:ext cx="838200" cy="137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29512</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4887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6635</xdr:rowOff>
    </xdr:from>
    <xdr:to>
      <xdr:col>85</xdr:col>
      <xdr:colOff>177800</xdr:colOff>
      <xdr:row>97</xdr:row>
      <xdr:rowOff>108235</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37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92830</xdr:rowOff>
    </xdr:from>
    <xdr:to>
      <xdr:col>81</xdr:col>
      <xdr:colOff>50800</xdr:colOff>
      <xdr:row>98</xdr:row>
      <xdr:rowOff>26276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723480"/>
          <a:ext cx="889000" cy="10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56393</xdr:rowOff>
    </xdr:from>
    <xdr:to>
      <xdr:col>81</xdr:col>
      <xdr:colOff>101600</xdr:colOff>
      <xdr:row>97</xdr:row>
      <xdr:rowOff>157993</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87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3070</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6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92830</xdr:rowOff>
    </xdr:from>
    <xdr:to>
      <xdr:col>76</xdr:col>
      <xdr:colOff>114300</xdr:colOff>
      <xdr:row>97</xdr:row>
      <xdr:rowOff>133840</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703300" y="16723480"/>
          <a:ext cx="889000" cy="4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31361</xdr:rowOff>
    </xdr:from>
    <xdr:to>
      <xdr:col>76</xdr:col>
      <xdr:colOff>165100</xdr:colOff>
      <xdr:row>97</xdr:row>
      <xdr:rowOff>132961</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6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149488</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37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133840</xdr:rowOff>
    </xdr:from>
    <xdr:to>
      <xdr:col>71</xdr:col>
      <xdr:colOff>177800</xdr:colOff>
      <xdr:row>98</xdr:row>
      <xdr:rowOff>170751</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764490"/>
          <a:ext cx="889000" cy="208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3533</xdr:rowOff>
    </xdr:from>
    <xdr:to>
      <xdr:col>72</xdr:col>
      <xdr:colOff>38100</xdr:colOff>
      <xdr:row>97</xdr:row>
      <xdr:rowOff>105133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34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121660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0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72875</xdr:rowOff>
    </xdr:from>
    <xdr:to>
      <xdr:col>67</xdr:col>
      <xdr:colOff>101600</xdr:colOff>
      <xdr:row>98</xdr:row>
      <xdr:rowOff>3025</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0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19552</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47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9302</xdr:rowOff>
    </xdr:from>
    <xdr:to>
      <xdr:col>85</xdr:col>
      <xdr:colOff>177800</xdr:colOff>
      <xdr:row>97</xdr:row>
      <xdr:rowOff>110902</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63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159179</xdr:rowOff>
    </xdr:from>
    <xdr:ext cx="534377"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618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146926</xdr:rowOff>
    </xdr:from>
    <xdr:to>
      <xdr:col>81</xdr:col>
      <xdr:colOff>101600</xdr:colOff>
      <xdr:row>98</xdr:row>
      <xdr:rowOff>77076</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77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68203</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14111" y="16870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42030</xdr:rowOff>
    </xdr:from>
    <xdr:to>
      <xdr:col>76</xdr:col>
      <xdr:colOff>165100</xdr:colOff>
      <xdr:row>97</xdr:row>
      <xdr:rowOff>143630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67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134757</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25111" y="1676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83040</xdr:rowOff>
    </xdr:from>
    <xdr:to>
      <xdr:col>72</xdr:col>
      <xdr:colOff>38100</xdr:colOff>
      <xdr:row>98</xdr:row>
      <xdr:rowOff>13190</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713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4317</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36111" y="16806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119951</xdr:rowOff>
    </xdr:from>
    <xdr:to>
      <xdr:col>67</xdr:col>
      <xdr:colOff>101600</xdr:colOff>
      <xdr:row>99</xdr:row>
      <xdr:rowOff>50101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922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41228</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79428" y="17014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85522</xdr:rowOff>
    </xdr:from>
    <xdr:to>
      <xdr:col>116</xdr:col>
      <xdr:colOff>62864</xdr:colOff>
      <xdr:row>39</xdr:row>
      <xdr:rowOff>44450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229022"/>
          <a:ext cx="1269" cy="1501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32199</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500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85522</xdr:rowOff>
    </xdr:from>
    <xdr:to>
      <xdr:col>116</xdr:col>
      <xdr:colOff>152400</xdr:colOff>
      <xdr:row>30</xdr:row>
      <xdr:rowOff>85522</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22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39006</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11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16129</xdr:rowOff>
    </xdr:from>
    <xdr:to>
      <xdr:col>116</xdr:col>
      <xdr:colOff>114300</xdr:colOff>
      <xdr:row>37</xdr:row>
      <xdr:rowOff>117729</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59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74498</xdr:rowOff>
    </xdr:from>
    <xdr:to>
      <xdr:col>112</xdr:col>
      <xdr:colOff>38100</xdr:colOff>
      <xdr:row>37</xdr:row>
      <xdr:rowOff>4648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24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21175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21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132639</xdr:rowOff>
    </xdr:from>
    <xdr:to>
      <xdr:col>107</xdr:col>
      <xdr:colOff>101600</xdr:colOff>
      <xdr:row>37</xdr:row>
      <xdr:rowOff>62789</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0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79316</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08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119151</xdr:rowOff>
    </xdr:from>
    <xdr:to>
      <xdr:col>102</xdr:col>
      <xdr:colOff>165100</xdr:colOff>
      <xdr:row>37</xdr:row>
      <xdr:rowOff>49301</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29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65828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06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97968</xdr:rowOff>
    </xdr:from>
    <xdr:to>
      <xdr:col>98</xdr:col>
      <xdr:colOff>38100</xdr:colOff>
      <xdr:row>37</xdr:row>
      <xdr:rowOff>28118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27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44645</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04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106249</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0199"/>
          <a:ext cx="1269"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52926</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25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106249</xdr:rowOff>
    </xdr:from>
    <xdr:to>
      <xdr:col>116</xdr:col>
      <xdr:colOff>152400</xdr:colOff>
      <xdr:row>51</xdr:row>
      <xdr:rowOff>106249</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0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90856</xdr:rowOff>
    </xdr:from>
    <xdr:to>
      <xdr:col>116</xdr:col>
      <xdr:colOff>63500</xdr:colOff>
      <xdr:row>57</xdr:row>
      <xdr:rowOff>110972</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863506"/>
          <a:ext cx="8382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31970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046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53543</xdr:rowOff>
    </xdr:from>
    <xdr:to>
      <xdr:col>116</xdr:col>
      <xdr:colOff>114300</xdr:colOff>
      <xdr:row>57</xdr:row>
      <xdr:rowOff>155143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2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105410</xdr:rowOff>
    </xdr:from>
    <xdr:to>
      <xdr:col>111</xdr:col>
      <xdr:colOff>177800</xdr:colOff>
      <xdr:row>57</xdr:row>
      <xdr:rowOff>110972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9878060"/>
          <a:ext cx="889000" cy="5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47447</xdr:rowOff>
    </xdr:from>
    <xdr:to>
      <xdr:col>112</xdr:col>
      <xdr:colOff>38100</xdr:colOff>
      <xdr:row>57</xdr:row>
      <xdr:rowOff>149047</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0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165574</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595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102667</xdr:rowOff>
    </xdr:from>
    <xdr:to>
      <xdr:col>107</xdr:col>
      <xdr:colOff>50800</xdr:colOff>
      <xdr:row>57</xdr:row>
      <xdr:rowOff>105410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9875317"/>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55676</xdr:rowOff>
    </xdr:from>
    <xdr:to>
      <xdr:col>107</xdr:col>
      <xdr:colOff>101600</xdr:colOff>
      <xdr:row>57</xdr:row>
      <xdr:rowOff>157276</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28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148403</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921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87122</xdr:rowOff>
    </xdr:from>
    <xdr:to>
      <xdr:col>102</xdr:col>
      <xdr:colOff>114300</xdr:colOff>
      <xdr:row>57</xdr:row>
      <xdr:rowOff>102667</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859772"/>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43180</xdr:rowOff>
    </xdr:from>
    <xdr:to>
      <xdr:col>102</xdr:col>
      <xdr:colOff>165100</xdr:colOff>
      <xdr:row>57</xdr:row>
      <xdr:rowOff>144780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1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161307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591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146279</xdr:rowOff>
    </xdr:from>
    <xdr:to>
      <xdr:col>98</xdr:col>
      <xdr:colOff>38100</xdr:colOff>
      <xdr:row>57</xdr:row>
      <xdr:rowOff>76429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4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92956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22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40056</xdr:rowOff>
    </xdr:from>
    <xdr:to>
      <xdr:col>116</xdr:col>
      <xdr:colOff>114300</xdr:colOff>
      <xdr:row>57</xdr:row>
      <xdr:rowOff>141656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812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62933</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66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60172</xdr:rowOff>
    </xdr:from>
    <xdr:to>
      <xdr:col>112</xdr:col>
      <xdr:colOff>38100</xdr:colOff>
      <xdr:row>57</xdr:row>
      <xdr:rowOff>161772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83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152899</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925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54610</xdr:rowOff>
    </xdr:from>
    <xdr:to>
      <xdr:col>107</xdr:col>
      <xdr:colOff>101600</xdr:colOff>
      <xdr:row>57</xdr:row>
      <xdr:rowOff>156210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82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1287</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602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51867</xdr:rowOff>
    </xdr:from>
    <xdr:to>
      <xdr:col>102</xdr:col>
      <xdr:colOff>165100</xdr:colOff>
      <xdr:row>57</xdr:row>
      <xdr:rowOff>153467</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82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144594</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917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36322</xdr:rowOff>
    </xdr:from>
    <xdr:to>
      <xdr:col>98</xdr:col>
      <xdr:colOff>38100</xdr:colOff>
      <xdr:row>57</xdr:row>
      <xdr:rowOff>137922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80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129049</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90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164869</xdr:rowOff>
    </xdr:from>
    <xdr:to>
      <xdr:col>116</xdr:col>
      <xdr:colOff>62864</xdr:colOff>
      <xdr:row>77</xdr:row>
      <xdr:rowOff>115286</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66369"/>
          <a:ext cx="1269" cy="1150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119113</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320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115286</xdr:rowOff>
    </xdr:from>
    <xdr:to>
      <xdr:col>116</xdr:col>
      <xdr:colOff>152400</xdr:colOff>
      <xdr:row>77</xdr:row>
      <xdr:rowOff>115286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316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111546</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4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164869</xdr:rowOff>
    </xdr:from>
    <xdr:to>
      <xdr:col>116</xdr:col>
      <xdr:colOff>152400</xdr:colOff>
      <xdr:row>70</xdr:row>
      <xdr:rowOff>164869</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66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15684</xdr:rowOff>
    </xdr:from>
    <xdr:to>
      <xdr:col>116</xdr:col>
      <xdr:colOff>63500</xdr:colOff>
      <xdr:row>75</xdr:row>
      <xdr:rowOff>60604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874434"/>
          <a:ext cx="838200" cy="44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116875</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6327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93998</xdr:rowOff>
    </xdr:from>
    <xdr:to>
      <xdr:col>116</xdr:col>
      <xdr:colOff>114300</xdr:colOff>
      <xdr:row>75</xdr:row>
      <xdr:rowOff>24148</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781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60604</xdr:rowOff>
    </xdr:from>
    <xdr:to>
      <xdr:col>111</xdr:col>
      <xdr:colOff>177800</xdr:colOff>
      <xdr:row>75</xdr:row>
      <xdr:rowOff>87076</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919354"/>
          <a:ext cx="889000" cy="26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81493</xdr:rowOff>
    </xdr:from>
    <xdr:to>
      <xdr:col>112</xdr:col>
      <xdr:colOff>38100</xdr:colOff>
      <xdr:row>75</xdr:row>
      <xdr:rowOff>11643</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68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28170</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54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87076</xdr:rowOff>
    </xdr:from>
    <xdr:to>
      <xdr:col>107</xdr:col>
      <xdr:colOff>50800</xdr:colOff>
      <xdr:row>75</xdr:row>
      <xdr:rowOff>99489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2945826"/>
          <a:ext cx="889000" cy="1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127533</xdr:rowOff>
    </xdr:from>
    <xdr:to>
      <xdr:col>107</xdr:col>
      <xdr:colOff>101600</xdr:colOff>
      <xdr:row>75</xdr:row>
      <xdr:rowOff>57683</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14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74210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59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99489</xdr:rowOff>
    </xdr:from>
    <xdr:to>
      <xdr:col>102</xdr:col>
      <xdr:colOff>114300</xdr:colOff>
      <xdr:row>75</xdr:row>
      <xdr:rowOff>132476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958239"/>
          <a:ext cx="889000" cy="32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129888</xdr:rowOff>
    </xdr:from>
    <xdr:to>
      <xdr:col>102</xdr:col>
      <xdr:colOff>165100</xdr:colOff>
      <xdr:row>75</xdr:row>
      <xdr:rowOff>60038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817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76565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592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110457</xdr:rowOff>
    </xdr:from>
    <xdr:to>
      <xdr:col>98</xdr:col>
      <xdr:colOff>38100</xdr:colOff>
      <xdr:row>75</xdr:row>
      <xdr:rowOff>40607</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9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57134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57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136334</xdr:rowOff>
    </xdr:from>
    <xdr:to>
      <xdr:col>116</xdr:col>
      <xdr:colOff>114300</xdr:colOff>
      <xdr:row>75</xdr:row>
      <xdr:rowOff>66484</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23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114761</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80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9804</xdr:rowOff>
    </xdr:from>
    <xdr:to>
      <xdr:col>112</xdr:col>
      <xdr:colOff>38100</xdr:colOff>
      <xdr:row>75</xdr:row>
      <xdr:rowOff>111404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86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102531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961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36276</xdr:rowOff>
    </xdr:from>
    <xdr:to>
      <xdr:col>107</xdr:col>
      <xdr:colOff>101600</xdr:colOff>
      <xdr:row>75</xdr:row>
      <xdr:rowOff>137876</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89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129004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987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48689</xdr:rowOff>
    </xdr:from>
    <xdr:to>
      <xdr:col>102</xdr:col>
      <xdr:colOff>165100</xdr:colOff>
      <xdr:row>75</xdr:row>
      <xdr:rowOff>150289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90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141416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00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81676</xdr:rowOff>
    </xdr:from>
    <xdr:to>
      <xdr:col>98</xdr:col>
      <xdr:colOff>38100</xdr:colOff>
      <xdr:row>76</xdr:row>
      <xdr:rowOff>11826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940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2953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03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歳出決算総額は、住民一人当たり</a:t>
          </a:r>
          <a:r>
            <a:rPr kumimoji="1" lang="en-US" altLang="ja-JP" sz="1100">
              <a:latin typeface="ＭＳ Ｐゴシック" panose="020B0600070205080204" pitchFamily="50" charset="-128"/>
              <a:ea typeface="ＭＳ Ｐゴシック" panose="020B0600070205080204" pitchFamily="50" charset="-128"/>
            </a:rPr>
            <a:t>809,063</a:t>
          </a:r>
          <a:r>
            <a:rPr kumimoji="1" lang="ja-JP" altLang="en-US" sz="1100">
              <a:latin typeface="ＭＳ Ｐゴシック" panose="020B0600070205080204" pitchFamily="50" charset="-128"/>
              <a:ea typeface="ＭＳ Ｐゴシック" panose="020B0600070205080204" pitchFamily="50" charset="-128"/>
            </a:rPr>
            <a:t>円となっている。</a:t>
          </a:r>
        </a:p>
        <a:p>
          <a:r>
            <a:rPr kumimoji="1" lang="ja-JP" altLang="en-US" sz="1100">
              <a:latin typeface="ＭＳ Ｐゴシック" panose="020B0600070205080204" pitchFamily="50" charset="-128"/>
              <a:ea typeface="ＭＳ Ｐゴシック" panose="020B0600070205080204" pitchFamily="50" charset="-128"/>
            </a:rPr>
            <a:t>　維持補修費は、主に除排雪経費であり、降雪の状況により変動する要素であるが、降雪が少なかった令和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年度に比べ、令和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年度は降雪が多かったため、前年度より増加した。</a:t>
          </a:r>
        </a:p>
        <a:p>
          <a:r>
            <a:rPr kumimoji="1" lang="ja-JP" altLang="en-US" sz="1100">
              <a:latin typeface="ＭＳ Ｐゴシック" panose="020B0600070205080204" pitchFamily="50" charset="-128"/>
              <a:ea typeface="ＭＳ Ｐゴシック" panose="020B0600070205080204" pitchFamily="50" charset="-128"/>
            </a:rPr>
            <a:t>　扶助費は、物価高騰に対応するための給付金事業等の実施により、令和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年度に比べ</a:t>
          </a:r>
          <a:r>
            <a:rPr kumimoji="1" lang="en-US" altLang="ja-JP" sz="1100">
              <a:latin typeface="ＭＳ Ｐゴシック" panose="020B0600070205080204" pitchFamily="50" charset="-128"/>
              <a:ea typeface="ＭＳ Ｐゴシック" panose="020B0600070205080204" pitchFamily="50" charset="-128"/>
            </a:rPr>
            <a:t>3,694</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％）増加している。補助費等は、ふるさと納税の返礼品の費用が占める割合が大きくなっている。</a:t>
          </a:r>
        </a:p>
        <a:p>
          <a:r>
            <a:rPr kumimoji="1" lang="ja-JP" altLang="en-US" sz="1100">
              <a:latin typeface="ＭＳ Ｐゴシック" panose="020B0600070205080204" pitchFamily="50" charset="-128"/>
              <a:ea typeface="ＭＳ Ｐゴシック" panose="020B0600070205080204" pitchFamily="50" charset="-128"/>
            </a:rPr>
            <a:t>　普通建設事業費のうち新規整備は、令和</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年度より</a:t>
          </a:r>
          <a:r>
            <a:rPr kumimoji="1" lang="en-US" altLang="ja-JP" sz="1100">
              <a:latin typeface="ＭＳ Ｐゴシック" panose="020B0600070205080204" pitchFamily="50" charset="-128"/>
              <a:ea typeface="ＭＳ Ｐゴシック" panose="020B0600070205080204" pitchFamily="50" charset="-128"/>
            </a:rPr>
            <a:t>3,688</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577.2</a:t>
          </a:r>
          <a:r>
            <a:rPr kumimoji="1" lang="ja-JP" altLang="en-US" sz="1100">
              <a:latin typeface="ＭＳ Ｐゴシック" panose="020B0600070205080204" pitchFamily="50" charset="-128"/>
              <a:ea typeface="ＭＳ Ｐゴシック" panose="020B0600070205080204" pitchFamily="50" charset="-128"/>
            </a:rPr>
            <a:t>％）高くなったが、類似団体平均を下回っている。普通建設事業費のうち更新整備は、中条小学校改築、防災行政無線システム再整備等を行ったことによる。災害復旧費は、主に令和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月豪雨災害の復旧事業によるものである。</a:t>
          </a:r>
        </a:p>
        <a:p>
          <a:r>
            <a:rPr kumimoji="1" lang="ja-JP" altLang="en-US" sz="1100">
              <a:latin typeface="ＭＳ Ｐゴシック" panose="020B0600070205080204" pitchFamily="50" charset="-128"/>
              <a:ea typeface="ＭＳ Ｐゴシック" panose="020B0600070205080204" pitchFamily="50" charset="-128"/>
            </a:rPr>
            <a:t>　公債費は、平成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年度以降毎年度借入を行っている辺地対策事業債の償還等により、増加傾向にある。</a:t>
          </a:r>
        </a:p>
        <a:p>
          <a:r>
            <a:rPr kumimoji="1" lang="ja-JP" altLang="en-US" sz="1100">
              <a:latin typeface="ＭＳ Ｐゴシック" panose="020B0600070205080204" pitchFamily="50" charset="-128"/>
              <a:ea typeface="ＭＳ Ｐゴシック" panose="020B0600070205080204" pitchFamily="50" charset="-128"/>
            </a:rPr>
            <a:t>　積立金はふるさと納税寄附金が好調であったことから財政調整基金に積み立てを行ったが、依然として類似団体平均より低くなっている。将来の緊急的な財政需要に対応するため、事業の見直しの継続や行財政改革により余剰財源を生み出し、財政規模に見合う適正な水準まで財政調整基金の積み立てを行いたいと考え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26,791
26,432
264.89
23,459,972
21,675,602
1,152,298
9,907,776
19,950,337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109.8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51879</xdr:rowOff>
    </xdr:from>
    <xdr:to>
      <xdr:col>24</xdr:col>
      <xdr:colOff>62865</xdr:colOff>
      <xdr:row>37</xdr:row>
      <xdr:rowOff>152273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95379"/>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156100</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9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152273</xdr:rowOff>
    </xdr:from>
    <xdr:to>
      <xdr:col>24</xdr:col>
      <xdr:colOff>152400</xdr:colOff>
      <xdr:row>37</xdr:row>
      <xdr:rowOff>152273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95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170006</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7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51879</xdr:rowOff>
    </xdr:from>
    <xdr:to>
      <xdr:col>24</xdr:col>
      <xdr:colOff>152400</xdr:colOff>
      <xdr:row>30</xdr:row>
      <xdr:rowOff>51879</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95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90551</xdr:rowOff>
    </xdr:from>
    <xdr:to>
      <xdr:col>24</xdr:col>
      <xdr:colOff>63500</xdr:colOff>
      <xdr:row>36</xdr:row>
      <xdr:rowOff>109791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62751"/>
          <a:ext cx="838200" cy="19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101680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09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78803</xdr:rowOff>
    </xdr:from>
    <xdr:to>
      <xdr:col>24</xdr:col>
      <xdr:colOff>114300</xdr:colOff>
      <xdr:row>36</xdr:row>
      <xdr:rowOff>8953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79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64834</xdr:rowOff>
    </xdr:from>
    <xdr:to>
      <xdr:col>19</xdr:col>
      <xdr:colOff>177800</xdr:colOff>
      <xdr:row>36</xdr:row>
      <xdr:rowOff>109791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237034"/>
          <a:ext cx="889000" cy="4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104140</xdr:rowOff>
    </xdr:from>
    <xdr:to>
      <xdr:col>20</xdr:col>
      <xdr:colOff>38100</xdr:colOff>
      <xdr:row>36</xdr:row>
      <xdr:rowOff>34290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0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50817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80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64834</xdr:rowOff>
    </xdr:from>
    <xdr:to>
      <xdr:col>15</xdr:col>
      <xdr:colOff>50800</xdr:colOff>
      <xdr:row>36</xdr:row>
      <xdr:rowOff>107315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37034"/>
          <a:ext cx="889000" cy="42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99759</xdr:rowOff>
    </xdr:from>
    <xdr:to>
      <xdr:col>15</xdr:col>
      <xdr:colOff>101600</xdr:colOff>
      <xdr:row>36</xdr:row>
      <xdr:rowOff>29909</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0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46436</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7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105029</xdr:rowOff>
    </xdr:from>
    <xdr:to>
      <xdr:col>10</xdr:col>
      <xdr:colOff>114300</xdr:colOff>
      <xdr:row>36</xdr:row>
      <xdr:rowOff>107315</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77229"/>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123761</xdr:rowOff>
    </xdr:from>
    <xdr:to>
      <xdr:col>10</xdr:col>
      <xdr:colOff>165100</xdr:colOff>
      <xdr:row>36</xdr:row>
      <xdr:rowOff>53911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24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70438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9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118237</xdr:rowOff>
    </xdr:from>
    <xdr:to>
      <xdr:col>6</xdr:col>
      <xdr:colOff>38100</xdr:colOff>
      <xdr:row>36</xdr:row>
      <xdr:rowOff>48387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64914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94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39751</xdr:rowOff>
    </xdr:from>
    <xdr:to>
      <xdr:col>24</xdr:col>
      <xdr:colOff>114300</xdr:colOff>
      <xdr:row>36</xdr:row>
      <xdr:rowOff>141351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11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18178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90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58991</xdr:rowOff>
    </xdr:from>
    <xdr:to>
      <xdr:col>20</xdr:col>
      <xdr:colOff>38100</xdr:colOff>
      <xdr:row>36</xdr:row>
      <xdr:rowOff>160591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3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151718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23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14034</xdr:rowOff>
    </xdr:from>
    <xdr:to>
      <xdr:col>15</xdr:col>
      <xdr:colOff>101600</xdr:colOff>
      <xdr:row>36</xdr:row>
      <xdr:rowOff>115634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86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106761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78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56515</xdr:rowOff>
    </xdr:from>
    <xdr:to>
      <xdr:col>10</xdr:col>
      <xdr:colOff>165100</xdr:colOff>
      <xdr:row>36</xdr:row>
      <xdr:rowOff>158115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2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149242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2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54229</xdr:rowOff>
    </xdr:from>
    <xdr:to>
      <xdr:col>6</xdr:col>
      <xdr:colOff>38100</xdr:colOff>
      <xdr:row>36</xdr:row>
      <xdr:rowOff>155829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2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146956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1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22972</xdr:rowOff>
    </xdr:from>
    <xdr:to>
      <xdr:col>24</xdr:col>
      <xdr:colOff>62865</xdr:colOff>
      <xdr:row>57</xdr:row>
      <xdr:rowOff>82020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95472"/>
          <a:ext cx="1270" cy="12591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85847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5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82020</xdr:rowOff>
    </xdr:from>
    <xdr:to>
      <xdr:col>24</xdr:col>
      <xdr:colOff>152400</xdr:colOff>
      <xdr:row>57</xdr:row>
      <xdr:rowOff>82020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54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141099</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70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325,531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22972</xdr:rowOff>
    </xdr:from>
    <xdr:to>
      <xdr:col>24</xdr:col>
      <xdr:colOff>152400</xdr:colOff>
      <xdr:row>50</xdr:row>
      <xdr:rowOff>22972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9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20275</xdr:rowOff>
    </xdr:from>
    <xdr:to>
      <xdr:col>24</xdr:col>
      <xdr:colOff>63500</xdr:colOff>
      <xdr:row>55</xdr:row>
      <xdr:rowOff>66036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450025"/>
          <a:ext cx="838200" cy="4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29942</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596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51515</xdr:rowOff>
    </xdr:from>
    <xdr:to>
      <xdr:col>24</xdr:col>
      <xdr:colOff>114300</xdr:colOff>
      <xdr:row>55</xdr:row>
      <xdr:rowOff>153115</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8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55127</xdr:rowOff>
    </xdr:from>
    <xdr:to>
      <xdr:col>19</xdr:col>
      <xdr:colOff>177800</xdr:colOff>
      <xdr:row>55</xdr:row>
      <xdr:rowOff>66036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484877"/>
          <a:ext cx="889000" cy="10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80579</xdr:rowOff>
    </xdr:from>
    <xdr:to>
      <xdr:col>20</xdr:col>
      <xdr:colOff>38100</xdr:colOff>
      <xdr:row>56</xdr:row>
      <xdr:rowOff>10729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10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1856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603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55127</xdr:rowOff>
    </xdr:from>
    <xdr:to>
      <xdr:col>15</xdr:col>
      <xdr:colOff>50800</xdr:colOff>
      <xdr:row>55</xdr:row>
      <xdr:rowOff>156095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484877"/>
          <a:ext cx="889000" cy="100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66488</xdr:rowOff>
    </xdr:from>
    <xdr:to>
      <xdr:col>15</xdr:col>
      <xdr:colOff>101600</xdr:colOff>
      <xdr:row>55</xdr:row>
      <xdr:rowOff>168088</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49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159215</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588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60444</xdr:rowOff>
    </xdr:from>
    <xdr:to>
      <xdr:col>10</xdr:col>
      <xdr:colOff>114300</xdr:colOff>
      <xdr:row>55</xdr:row>
      <xdr:rowOff>156095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18744"/>
          <a:ext cx="889000" cy="267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37451</xdr:rowOff>
    </xdr:from>
    <xdr:to>
      <xdr:col>10</xdr:col>
      <xdr:colOff>165100</xdr:colOff>
      <xdr:row>55</xdr:row>
      <xdr:rowOff>139051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4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155578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242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168622</xdr:rowOff>
    </xdr:from>
    <xdr:to>
      <xdr:col>6</xdr:col>
      <xdr:colOff>38100</xdr:colOff>
      <xdr:row>53</xdr:row>
      <xdr:rowOff>98772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0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115299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859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140925</xdr:rowOff>
    </xdr:from>
    <xdr:to>
      <xdr:col>24</xdr:col>
      <xdr:colOff>114300</xdr:colOff>
      <xdr:row>55</xdr:row>
      <xdr:rowOff>71075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39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163802</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250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15236</xdr:rowOff>
    </xdr:from>
    <xdr:to>
      <xdr:col>20</xdr:col>
      <xdr:colOff>38100</xdr:colOff>
      <xdr:row>55</xdr:row>
      <xdr:rowOff>116836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44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133363</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220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4327</xdr:rowOff>
    </xdr:from>
    <xdr:to>
      <xdr:col>15</xdr:col>
      <xdr:colOff>101600</xdr:colOff>
      <xdr:row>55</xdr:row>
      <xdr:rowOff>105927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434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122454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209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105295</xdr:rowOff>
    </xdr:from>
    <xdr:to>
      <xdr:col>10</xdr:col>
      <xdr:colOff>165100</xdr:colOff>
      <xdr:row>56</xdr:row>
      <xdr:rowOff>35445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35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26572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27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9644</xdr:rowOff>
    </xdr:from>
    <xdr:to>
      <xdr:col>6</xdr:col>
      <xdr:colOff>38100</xdr:colOff>
      <xdr:row>54</xdr:row>
      <xdr:rowOff>111244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67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102371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360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15753</xdr:rowOff>
    </xdr:from>
    <xdr:to>
      <xdr:col>24</xdr:col>
      <xdr:colOff>62865</xdr:colOff>
      <xdr:row>78</xdr:row>
      <xdr:rowOff>105904</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017253"/>
          <a:ext cx="1270" cy="1461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109731</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482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105904</xdr:rowOff>
    </xdr:from>
    <xdr:to>
      <xdr:col>24</xdr:col>
      <xdr:colOff>152400</xdr:colOff>
      <xdr:row>78</xdr:row>
      <xdr:rowOff>105904</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47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133880</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79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313,555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15753</xdr:rowOff>
    </xdr:from>
    <xdr:to>
      <xdr:col>24</xdr:col>
      <xdr:colOff>152400</xdr:colOff>
      <xdr:row>70</xdr:row>
      <xdr:rowOff>15753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017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126177</xdr:rowOff>
    </xdr:from>
    <xdr:to>
      <xdr:col>24</xdr:col>
      <xdr:colOff>63500</xdr:colOff>
      <xdr:row>76</xdr:row>
      <xdr:rowOff>167050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3156377"/>
          <a:ext cx="838200" cy="40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98134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27854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75257</xdr:rowOff>
    </xdr:from>
    <xdr:to>
      <xdr:col>24</xdr:col>
      <xdr:colOff>114300</xdr:colOff>
      <xdr:row>76</xdr:row>
      <xdr:rowOff>5407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2934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167050</xdr:rowOff>
    </xdr:from>
    <xdr:to>
      <xdr:col>19</xdr:col>
      <xdr:colOff>177800</xdr:colOff>
      <xdr:row>77</xdr:row>
      <xdr:rowOff>31142</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197250"/>
          <a:ext cx="889000" cy="3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161283</xdr:rowOff>
    </xdr:from>
    <xdr:to>
      <xdr:col>20</xdr:col>
      <xdr:colOff>38100</xdr:colOff>
      <xdr:row>76</xdr:row>
      <xdr:rowOff>91433</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020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107961</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2795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108648</xdr:rowOff>
    </xdr:from>
    <xdr:to>
      <xdr:col>15</xdr:col>
      <xdr:colOff>50800</xdr:colOff>
      <xdr:row>77</xdr:row>
      <xdr:rowOff>31142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138848"/>
          <a:ext cx="889000" cy="9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103530</xdr:rowOff>
    </xdr:from>
    <xdr:to>
      <xdr:col>15</xdr:col>
      <xdr:colOff>101600</xdr:colOff>
      <xdr:row>77</xdr:row>
      <xdr:rowOff>33680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133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50207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290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108648</xdr:rowOff>
    </xdr:from>
    <xdr:to>
      <xdr:col>10</xdr:col>
      <xdr:colOff>114300</xdr:colOff>
      <xdr:row>77</xdr:row>
      <xdr:rowOff>170213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138848"/>
          <a:ext cx="889000" cy="233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10344</xdr:rowOff>
    </xdr:from>
    <xdr:to>
      <xdr:col>10</xdr:col>
      <xdr:colOff>165100</xdr:colOff>
      <xdr:row>76</xdr:row>
      <xdr:rowOff>111944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040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128471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2815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155322</xdr:rowOff>
    </xdr:from>
    <xdr:to>
      <xdr:col>6</xdr:col>
      <xdr:colOff>38100</xdr:colOff>
      <xdr:row>77</xdr:row>
      <xdr:rowOff>85472</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18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101999</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2960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75377</xdr:rowOff>
    </xdr:from>
    <xdr:to>
      <xdr:col>24</xdr:col>
      <xdr:colOff>114300</xdr:colOff>
      <xdr:row>77</xdr:row>
      <xdr:rowOff>5527</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310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53804</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3084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116250</xdr:rowOff>
    </xdr:from>
    <xdr:to>
      <xdr:col>20</xdr:col>
      <xdr:colOff>38100</xdr:colOff>
      <xdr:row>77</xdr:row>
      <xdr:rowOff>46400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314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37527</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32391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151792</xdr:rowOff>
    </xdr:from>
    <xdr:to>
      <xdr:col>15</xdr:col>
      <xdr:colOff>101600</xdr:colOff>
      <xdr:row>77</xdr:row>
      <xdr:rowOff>81942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18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73069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3274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57848</xdr:rowOff>
    </xdr:from>
    <xdr:to>
      <xdr:col>10</xdr:col>
      <xdr:colOff>165100</xdr:colOff>
      <xdr:row>76</xdr:row>
      <xdr:rowOff>159448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08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150575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3180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119413</xdr:rowOff>
    </xdr:from>
    <xdr:to>
      <xdr:col>6</xdr:col>
      <xdr:colOff>38100</xdr:colOff>
      <xdr:row>78</xdr:row>
      <xdr:rowOff>49563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32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40690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413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46952</xdr:rowOff>
    </xdr:from>
    <xdr:to>
      <xdr:col>24</xdr:col>
      <xdr:colOff>62865</xdr:colOff>
      <xdr:row>99</xdr:row>
      <xdr:rowOff>10948</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48902"/>
          <a:ext cx="1270" cy="1335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14775</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88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10948</xdr:rowOff>
    </xdr:from>
    <xdr:to>
      <xdr:col>24</xdr:col>
      <xdr:colOff>152400</xdr:colOff>
      <xdr:row>99</xdr:row>
      <xdr:rowOff>10948</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84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165079</xdr:rowOff>
    </xdr:from>
    <xdr:ext cx="599010"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24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137,803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46952</xdr:rowOff>
    </xdr:from>
    <xdr:to>
      <xdr:col>24</xdr:col>
      <xdr:colOff>152400</xdr:colOff>
      <xdr:row>91</xdr:row>
      <xdr:rowOff>46952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48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142660</xdr:rowOff>
    </xdr:from>
    <xdr:to>
      <xdr:col>24</xdr:col>
      <xdr:colOff>63500</xdr:colOff>
      <xdr:row>98</xdr:row>
      <xdr:rowOff>10134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773310"/>
          <a:ext cx="838200" cy="38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108614</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39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85737</xdr:rowOff>
    </xdr:from>
    <xdr:to>
      <xdr:col>24</xdr:col>
      <xdr:colOff>114300</xdr:colOff>
      <xdr:row>97</xdr:row>
      <xdr:rowOff>15887</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44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145186</xdr:rowOff>
    </xdr:from>
    <xdr:to>
      <xdr:col>19</xdr:col>
      <xdr:colOff>177800</xdr:colOff>
      <xdr:row>98</xdr:row>
      <xdr:rowOff>10134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775836"/>
          <a:ext cx="889000" cy="3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154203</xdr:rowOff>
    </xdr:from>
    <xdr:to>
      <xdr:col>20</xdr:col>
      <xdr:colOff>38100</xdr:colOff>
      <xdr:row>97</xdr:row>
      <xdr:rowOff>84353</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3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100880</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8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131293</xdr:rowOff>
    </xdr:from>
    <xdr:to>
      <xdr:col>15</xdr:col>
      <xdr:colOff>50800</xdr:colOff>
      <xdr:row>97</xdr:row>
      <xdr:rowOff>145186</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761943"/>
          <a:ext cx="889000" cy="1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122313</xdr:rowOff>
    </xdr:from>
    <xdr:to>
      <xdr:col>15</xdr:col>
      <xdr:colOff>101600</xdr:colOff>
      <xdr:row>97</xdr:row>
      <xdr:rowOff>52463</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81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68990</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5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131293</xdr:rowOff>
    </xdr:from>
    <xdr:to>
      <xdr:col>10</xdr:col>
      <xdr:colOff>114300</xdr:colOff>
      <xdr:row>98</xdr:row>
      <xdr:rowOff>138037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761943"/>
          <a:ext cx="889000" cy="17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111316</xdr:rowOff>
    </xdr:from>
    <xdr:to>
      <xdr:col>10</xdr:col>
      <xdr:colOff>165100</xdr:colOff>
      <xdr:row>97</xdr:row>
      <xdr:rowOff>41466</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7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57993</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34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26391</xdr:rowOff>
    </xdr:from>
    <xdr:to>
      <xdr:col>6</xdr:col>
      <xdr:colOff>38100</xdr:colOff>
      <xdr:row>97</xdr:row>
      <xdr:rowOff>127991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65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144518</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43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91860</xdr:rowOff>
    </xdr:from>
    <xdr:to>
      <xdr:col>24</xdr:col>
      <xdr:colOff>114300</xdr:colOff>
      <xdr:row>98</xdr:row>
      <xdr:rowOff>22010</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722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70287</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70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130784</xdr:rowOff>
    </xdr:from>
    <xdr:to>
      <xdr:col>20</xdr:col>
      <xdr:colOff>38100</xdr:colOff>
      <xdr:row>98</xdr:row>
      <xdr:rowOff>60934</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76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52061</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854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94386</xdr:rowOff>
    </xdr:from>
    <xdr:to>
      <xdr:col>15</xdr:col>
      <xdr:colOff>101600</xdr:colOff>
      <xdr:row>98</xdr:row>
      <xdr:rowOff>24536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725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15663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81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80493</xdr:rowOff>
    </xdr:from>
    <xdr:to>
      <xdr:col>10</xdr:col>
      <xdr:colOff>165100</xdr:colOff>
      <xdr:row>98</xdr:row>
      <xdr:rowOff>10643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711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1770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80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87237</xdr:rowOff>
    </xdr:from>
    <xdr:to>
      <xdr:col>6</xdr:col>
      <xdr:colOff>38100</xdr:colOff>
      <xdr:row>99</xdr:row>
      <xdr:rowOff>17387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88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8514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982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26380</xdr:rowOff>
    </xdr:from>
    <xdr:to>
      <xdr:col>54</xdr:col>
      <xdr:colOff>189865</xdr:colOff>
      <xdr:row>39</xdr:row>
      <xdr:rowOff>98878</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341330"/>
          <a:ext cx="1270" cy="14440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144507</xdr:rowOff>
    </xdr:from>
    <xdr:ext cx="469744"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116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8,844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26380</xdr:rowOff>
    </xdr:from>
    <xdr:to>
      <xdr:col>55</xdr:col>
      <xdr:colOff>88900</xdr:colOff>
      <xdr:row>31</xdr:row>
      <xdr:rowOff>26380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341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134801</xdr:rowOff>
    </xdr:from>
    <xdr:to>
      <xdr:col>55</xdr:col>
      <xdr:colOff>0</xdr:colOff>
      <xdr:row>37</xdr:row>
      <xdr:rowOff>135944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478451"/>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11973</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527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33546</xdr:rowOff>
    </xdr:from>
    <xdr:to>
      <xdr:col>55</xdr:col>
      <xdr:colOff>50800</xdr:colOff>
      <xdr:row>38</xdr:row>
      <xdr:rowOff>135146</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48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134801</xdr:rowOff>
    </xdr:from>
    <xdr:to>
      <xdr:col>50</xdr:col>
      <xdr:colOff>114300</xdr:colOff>
      <xdr:row>37</xdr:row>
      <xdr:rowOff>145905</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478451"/>
          <a:ext cx="8890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27831</xdr:rowOff>
    </xdr:from>
    <xdr:to>
      <xdr:col>50</xdr:col>
      <xdr:colOff>165100</xdr:colOff>
      <xdr:row>38</xdr:row>
      <xdr:rowOff>129431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42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120558</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635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145905</xdr:rowOff>
    </xdr:from>
    <xdr:to>
      <xdr:col>45</xdr:col>
      <xdr:colOff>177800</xdr:colOff>
      <xdr:row>37</xdr:row>
      <xdr:rowOff>149824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489555"/>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124151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63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149824</xdr:rowOff>
    </xdr:from>
    <xdr:to>
      <xdr:col>41</xdr:col>
      <xdr:colOff>50800</xdr:colOff>
      <xdr:row>37</xdr:row>
      <xdr:rowOff>154722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493474"/>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17381</xdr:rowOff>
    </xdr:from>
    <xdr:to>
      <xdr:col>41</xdr:col>
      <xdr:colOff>101600</xdr:colOff>
      <xdr:row>38</xdr:row>
      <xdr:rowOff>118981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32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110108</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62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51018</xdr:rowOff>
    </xdr:from>
    <xdr:to>
      <xdr:col>36</xdr:col>
      <xdr:colOff>165100</xdr:colOff>
      <xdr:row>38</xdr:row>
      <xdr:rowOff>152618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143745</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658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85144</xdr:rowOff>
    </xdr:from>
    <xdr:to>
      <xdr:col>55</xdr:col>
      <xdr:colOff>50800</xdr:colOff>
      <xdr:row>38</xdr:row>
      <xdr:rowOff>15294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42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108021</xdr:rowOff>
    </xdr:from>
    <xdr:ext cx="469744"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280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84001</xdr:rowOff>
    </xdr:from>
    <xdr:to>
      <xdr:col>50</xdr:col>
      <xdr:colOff>165100</xdr:colOff>
      <xdr:row>38</xdr:row>
      <xdr:rowOff>14151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42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30678</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04428" y="6202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95105</xdr:rowOff>
    </xdr:from>
    <xdr:to>
      <xdr:col>46</xdr:col>
      <xdr:colOff>38100</xdr:colOff>
      <xdr:row>38</xdr:row>
      <xdr:rowOff>25255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43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41782</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15428" y="6213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99024</xdr:rowOff>
    </xdr:from>
    <xdr:to>
      <xdr:col>41</xdr:col>
      <xdr:colOff>101600</xdr:colOff>
      <xdr:row>38</xdr:row>
      <xdr:rowOff>29173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44267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45701</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26428" y="6217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103922</xdr:rowOff>
    </xdr:from>
    <xdr:to>
      <xdr:col>36</xdr:col>
      <xdr:colOff>165100</xdr:colOff>
      <xdr:row>38</xdr:row>
      <xdr:rowOff>34072</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44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50599</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37428" y="6222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142824</xdr:rowOff>
    </xdr:from>
    <xdr:to>
      <xdr:col>54</xdr:col>
      <xdr:colOff>189865</xdr:colOff>
      <xdr:row>58</xdr:row>
      <xdr:rowOff>98539</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715324"/>
          <a:ext cx="1270" cy="132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102366</xdr:rowOff>
    </xdr:from>
    <xdr:ext cx="469744"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046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98539</xdr:rowOff>
    </xdr:from>
    <xdr:to>
      <xdr:col>55</xdr:col>
      <xdr:colOff>88900</xdr:colOff>
      <xdr:row>58</xdr:row>
      <xdr:rowOff>98539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0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89501</xdr:rowOff>
    </xdr:from>
    <xdr:ext cx="599010"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49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113,754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142824</xdr:rowOff>
    </xdr:from>
    <xdr:to>
      <xdr:col>55</xdr:col>
      <xdr:colOff>88900</xdr:colOff>
      <xdr:row>50</xdr:row>
      <xdr:rowOff>142824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715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143904</xdr:rowOff>
    </xdr:from>
    <xdr:to>
      <xdr:col>55</xdr:col>
      <xdr:colOff>0</xdr:colOff>
      <xdr:row>56</xdr:row>
      <xdr:rowOff>31877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573654"/>
          <a:ext cx="838200" cy="59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151769</xdr:rowOff>
    </xdr:from>
    <xdr:ext cx="534377"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5815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1892</xdr:rowOff>
    </xdr:from>
    <xdr:to>
      <xdr:col>55</xdr:col>
      <xdr:colOff>50800</xdr:colOff>
      <xdr:row>56</xdr:row>
      <xdr:rowOff>103492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603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18834</xdr:rowOff>
    </xdr:from>
    <xdr:to>
      <xdr:col>50</xdr:col>
      <xdr:colOff>114300</xdr:colOff>
      <xdr:row>56</xdr:row>
      <xdr:rowOff>31877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9620034"/>
          <a:ext cx="889000" cy="13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24562</xdr:rowOff>
    </xdr:from>
    <xdr:to>
      <xdr:col>50</xdr:col>
      <xdr:colOff>165100</xdr:colOff>
      <xdr:row>56</xdr:row>
      <xdr:rowOff>126162</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625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117289</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72111" y="971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6388</xdr:rowOff>
    </xdr:from>
    <xdr:to>
      <xdr:col>45</xdr:col>
      <xdr:colOff>177800</xdr:colOff>
      <xdr:row>56</xdr:row>
      <xdr:rowOff>18834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607588"/>
          <a:ext cx="889000" cy="1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5449</xdr:rowOff>
    </xdr:from>
    <xdr:to>
      <xdr:col>46</xdr:col>
      <xdr:colOff>38100</xdr:colOff>
      <xdr:row>56</xdr:row>
      <xdr:rowOff>107049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60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98176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83111" y="969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36106</xdr:rowOff>
    </xdr:from>
    <xdr:to>
      <xdr:col>41</xdr:col>
      <xdr:colOff>50800</xdr:colOff>
      <xdr:row>56</xdr:row>
      <xdr:rowOff>6388</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294406"/>
          <a:ext cx="889000" cy="313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160858</xdr:rowOff>
    </xdr:from>
    <xdr:to>
      <xdr:col>41</xdr:col>
      <xdr:colOff>101600</xdr:colOff>
      <xdr:row>56</xdr:row>
      <xdr:rowOff>91008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590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82135</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94111" y="9683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75277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705111" y="967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93104</xdr:rowOff>
    </xdr:from>
    <xdr:to>
      <xdr:col>55</xdr:col>
      <xdr:colOff>50800</xdr:colOff>
      <xdr:row>56</xdr:row>
      <xdr:rowOff>23254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52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115981</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37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152527</xdr:rowOff>
    </xdr:from>
    <xdr:to>
      <xdr:col>50</xdr:col>
      <xdr:colOff>165100</xdr:colOff>
      <xdr:row>56</xdr:row>
      <xdr:rowOff>82677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58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99204</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9357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139484</xdr:rowOff>
    </xdr:from>
    <xdr:to>
      <xdr:col>46</xdr:col>
      <xdr:colOff>38100</xdr:colOff>
      <xdr:row>56</xdr:row>
      <xdr:rowOff>69634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56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86161</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83111" y="9344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127038</xdr:rowOff>
    </xdr:from>
    <xdr:to>
      <xdr:col>41</xdr:col>
      <xdr:colOff>101600</xdr:colOff>
      <xdr:row>56</xdr:row>
      <xdr:rowOff>57188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556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73715</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94111" y="933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156756</xdr:rowOff>
    </xdr:from>
    <xdr:to>
      <xdr:col>36</xdr:col>
      <xdr:colOff>165100</xdr:colOff>
      <xdr:row>54</xdr:row>
      <xdr:rowOff>86906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24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52</xdr:row>
      <xdr:rowOff>103433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05111" y="9018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120947</xdr:rowOff>
    </xdr:from>
    <xdr:to>
      <xdr:col>54</xdr:col>
      <xdr:colOff>189865</xdr:colOff>
      <xdr:row>79</xdr:row>
      <xdr:rowOff>7127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293897"/>
          <a:ext cx="1270" cy="125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10954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5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7127</xdr:rowOff>
    </xdr:from>
    <xdr:to>
      <xdr:col>55</xdr:col>
      <xdr:colOff>88900</xdr:colOff>
      <xdr:row>79</xdr:row>
      <xdr:rowOff>7127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5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67624</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2069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169,961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120947</xdr:rowOff>
    </xdr:from>
    <xdr:to>
      <xdr:col>55</xdr:col>
      <xdr:colOff>88900</xdr:colOff>
      <xdr:row>71</xdr:row>
      <xdr:rowOff>120947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293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117579</xdr:rowOff>
    </xdr:from>
    <xdr:to>
      <xdr:col>55</xdr:col>
      <xdr:colOff>0</xdr:colOff>
      <xdr:row>78</xdr:row>
      <xdr:rowOff>3004</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319229"/>
          <a:ext cx="838200" cy="56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121581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3232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143154</xdr:rowOff>
    </xdr:from>
    <xdr:to>
      <xdr:col>55</xdr:col>
      <xdr:colOff>50800</xdr:colOff>
      <xdr:row>78</xdr:row>
      <xdr:rowOff>73304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44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117579</xdr:rowOff>
    </xdr:from>
    <xdr:to>
      <xdr:col>50</xdr:col>
      <xdr:colOff>114300</xdr:colOff>
      <xdr:row>77</xdr:row>
      <xdr:rowOff>128209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8750300" y="13319229"/>
          <a:ext cx="889000" cy="10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108094</xdr:rowOff>
    </xdr:from>
    <xdr:to>
      <xdr:col>50</xdr:col>
      <xdr:colOff>165100</xdr:colOff>
      <xdr:row>78</xdr:row>
      <xdr:rowOff>38244</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30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29371</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40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75837</xdr:rowOff>
    </xdr:from>
    <xdr:to>
      <xdr:col>45</xdr:col>
      <xdr:colOff>177800</xdr:colOff>
      <xdr:row>77</xdr:row>
      <xdr:rowOff>128209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277487"/>
          <a:ext cx="889000" cy="52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67991</xdr:rowOff>
    </xdr:from>
    <xdr:to>
      <xdr:col>46</xdr:col>
      <xdr:colOff>38100</xdr:colOff>
      <xdr:row>77</xdr:row>
      <xdr:rowOff>169591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14668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4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42934</xdr:rowOff>
    </xdr:from>
    <xdr:to>
      <xdr:col>41</xdr:col>
      <xdr:colOff>50800</xdr:colOff>
      <xdr:row>77</xdr:row>
      <xdr:rowOff>75837</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244584"/>
          <a:ext cx="889000" cy="32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155491</xdr:rowOff>
    </xdr:from>
    <xdr:to>
      <xdr:col>41</xdr:col>
      <xdr:colOff>101600</xdr:colOff>
      <xdr:row>78</xdr:row>
      <xdr:rowOff>85641</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357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76768</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4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110030</xdr:rowOff>
    </xdr:from>
    <xdr:to>
      <xdr:col>36</xdr:col>
      <xdr:colOff>165100</xdr:colOff>
      <xdr:row>78</xdr:row>
      <xdr:rowOff>40180</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31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31307</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40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123654</xdr:rowOff>
    </xdr:from>
    <xdr:to>
      <xdr:col>55</xdr:col>
      <xdr:colOff>50800</xdr:colOff>
      <xdr:row>78</xdr:row>
      <xdr:rowOff>53804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25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146531</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17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66779</xdr:rowOff>
    </xdr:from>
    <xdr:to>
      <xdr:col>50</xdr:col>
      <xdr:colOff>165100</xdr:colOff>
      <xdr:row>77</xdr:row>
      <xdr:rowOff>168379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6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13456</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043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77409</xdr:rowOff>
    </xdr:from>
    <xdr:to>
      <xdr:col>46</xdr:col>
      <xdr:colOff>38100</xdr:colOff>
      <xdr:row>78</xdr:row>
      <xdr:rowOff>7559</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7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170136</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37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25037</xdr:rowOff>
    </xdr:from>
    <xdr:to>
      <xdr:col>41</xdr:col>
      <xdr:colOff>101600</xdr:colOff>
      <xdr:row>77</xdr:row>
      <xdr:rowOff>126637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22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143164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001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163584</xdr:rowOff>
    </xdr:from>
    <xdr:to>
      <xdr:col>36</xdr:col>
      <xdr:colOff>165100</xdr:colOff>
      <xdr:row>77</xdr:row>
      <xdr:rowOff>93734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19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110261</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96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156590</xdr:rowOff>
    </xdr:from>
    <xdr:to>
      <xdr:col>54</xdr:col>
      <xdr:colOff>189865</xdr:colOff>
      <xdr:row>98</xdr:row>
      <xdr:rowOff>147625</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87090"/>
          <a:ext cx="1270" cy="136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151452</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695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147625</xdr:rowOff>
    </xdr:from>
    <xdr:to>
      <xdr:col>55</xdr:col>
      <xdr:colOff>88900</xdr:colOff>
      <xdr:row>98</xdr:row>
      <xdr:rowOff>147625</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694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103267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62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142,670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156590</xdr:rowOff>
    </xdr:from>
    <xdr:to>
      <xdr:col>55</xdr:col>
      <xdr:colOff>88900</xdr:colOff>
      <xdr:row>90</xdr:row>
      <xdr:rowOff>156590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8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24905</xdr:rowOff>
    </xdr:from>
    <xdr:to>
      <xdr:col>55</xdr:col>
      <xdr:colOff>0</xdr:colOff>
      <xdr:row>97</xdr:row>
      <xdr:rowOff>12776</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484105"/>
          <a:ext cx="838200" cy="159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37989</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4971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59562</xdr:rowOff>
    </xdr:from>
    <xdr:to>
      <xdr:col>55</xdr:col>
      <xdr:colOff>50800</xdr:colOff>
      <xdr:row>96</xdr:row>
      <xdr:rowOff>161162</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518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142900</xdr:rowOff>
    </xdr:from>
    <xdr:to>
      <xdr:col>50</xdr:col>
      <xdr:colOff>114300</xdr:colOff>
      <xdr:row>97</xdr:row>
      <xdr:rowOff>12776</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602100"/>
          <a:ext cx="889000" cy="4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87427</xdr:rowOff>
    </xdr:from>
    <xdr:to>
      <xdr:col>50</xdr:col>
      <xdr:colOff>165100</xdr:colOff>
      <xdr:row>97</xdr:row>
      <xdr:rowOff>17577</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54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34104</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32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142900</xdr:rowOff>
    </xdr:from>
    <xdr:to>
      <xdr:col>45</xdr:col>
      <xdr:colOff>177800</xdr:colOff>
      <xdr:row>96</xdr:row>
      <xdr:rowOff>152540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602100"/>
          <a:ext cx="889000" cy="9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79781</xdr:rowOff>
    </xdr:from>
    <xdr:to>
      <xdr:col>46</xdr:col>
      <xdr:colOff>38100</xdr:colOff>
      <xdr:row>97</xdr:row>
      <xdr:rowOff>9931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538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26458</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31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152540</xdr:rowOff>
    </xdr:from>
    <xdr:to>
      <xdr:col>41</xdr:col>
      <xdr:colOff>50800</xdr:colOff>
      <xdr:row>97</xdr:row>
      <xdr:rowOff>33858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611740"/>
          <a:ext cx="889000" cy="52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120371</xdr:rowOff>
    </xdr:from>
    <xdr:to>
      <xdr:col>41</xdr:col>
      <xdr:colOff>101600</xdr:colOff>
      <xdr:row>97</xdr:row>
      <xdr:rowOff>50521</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579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41648</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67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77636</xdr:rowOff>
    </xdr:from>
    <xdr:to>
      <xdr:col>36</xdr:col>
      <xdr:colOff>165100</xdr:colOff>
      <xdr:row>95</xdr:row>
      <xdr:rowOff>7786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193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24313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596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145555</xdr:rowOff>
    </xdr:from>
    <xdr:to>
      <xdr:col>55</xdr:col>
      <xdr:colOff>50800</xdr:colOff>
      <xdr:row>96</xdr:row>
      <xdr:rowOff>75705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43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168432</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284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133426</xdr:rowOff>
    </xdr:from>
    <xdr:to>
      <xdr:col>50</xdr:col>
      <xdr:colOff>165100</xdr:colOff>
      <xdr:row>97</xdr:row>
      <xdr:rowOff>63576</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592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54703</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68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92100</xdr:rowOff>
    </xdr:from>
    <xdr:to>
      <xdr:col>46</xdr:col>
      <xdr:colOff>38100</xdr:colOff>
      <xdr:row>97</xdr:row>
      <xdr:rowOff>22250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55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13377</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644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101740</xdr:rowOff>
    </xdr:from>
    <xdr:to>
      <xdr:col>41</xdr:col>
      <xdr:colOff>101600</xdr:colOff>
      <xdr:row>97</xdr:row>
      <xdr:rowOff>31890</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56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48417</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33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154508</xdr:rowOff>
    </xdr:from>
    <xdr:to>
      <xdr:col>36</xdr:col>
      <xdr:colOff>165100</xdr:colOff>
      <xdr:row>97</xdr:row>
      <xdr:rowOff>84658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61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75785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706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消防費グラフ枠">
          <a:extLst>
            <a:ext uri="{FF2B5EF4-FFF2-40B4-BE49-F238E27FC236}">
              <a16:creationId xmlns:a16="http://schemas.microsoft.com/office/drawing/2014/main" id="{00000000-0008-0000-07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127453</xdr:rowOff>
    </xdr:from>
    <xdr:to>
      <xdr:col>85</xdr:col>
      <xdr:colOff>126364</xdr:colOff>
      <xdr:row>37</xdr:row>
      <xdr:rowOff>154134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6317595" y="5099503"/>
          <a:ext cx="1269" cy="1398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157962</xdr:rowOff>
    </xdr:from>
    <xdr:ext cx="534377" cy="259045"/>
    <xdr:sp macro="" textlink="">
      <xdr:nvSpPr>
        <xdr:cNvPr id="517" name="消防費最小値テキスト">
          <a:extLst>
            <a:ext uri="{FF2B5EF4-FFF2-40B4-BE49-F238E27FC236}">
              <a16:creationId xmlns:a16="http://schemas.microsoft.com/office/drawing/2014/main" id="{00000000-0008-0000-0700-000005020000}"/>
            </a:ext>
          </a:extLst>
        </xdr:cNvPr>
        <xdr:cNvSpPr txBox="1"/>
      </xdr:nvSpPr>
      <xdr:spPr>
        <a:xfrm>
          <a:off x="16370300" y="6501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154134</xdr:rowOff>
    </xdr:from>
    <xdr:to>
      <xdr:col>86</xdr:col>
      <xdr:colOff>25400</xdr:colOff>
      <xdr:row>37</xdr:row>
      <xdr:rowOff>154134</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6497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74130</xdr:rowOff>
    </xdr:from>
    <xdr:ext cx="534377" cy="259045"/>
    <xdr:sp macro="" textlink="">
      <xdr:nvSpPr>
        <xdr:cNvPr id="519" name="消防費最大値テキスト">
          <a:extLst>
            <a:ext uri="{FF2B5EF4-FFF2-40B4-BE49-F238E27FC236}">
              <a16:creationId xmlns:a16="http://schemas.microsoft.com/office/drawing/2014/main" id="{00000000-0008-0000-0700-000007020000}"/>
            </a:ext>
          </a:extLst>
        </xdr:cNvPr>
        <xdr:cNvSpPr txBox="1"/>
      </xdr:nvSpPr>
      <xdr:spPr>
        <a:xfrm>
          <a:off x="16370300" y="4874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61,625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127453</xdr:rowOff>
    </xdr:from>
    <xdr:to>
      <xdr:col>86</xdr:col>
      <xdr:colOff>25400</xdr:colOff>
      <xdr:row>29</xdr:row>
      <xdr:rowOff>127453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5099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150999</xdr:rowOff>
    </xdr:from>
    <xdr:to>
      <xdr:col>85</xdr:col>
      <xdr:colOff>127000</xdr:colOff>
      <xdr:row>36</xdr:row>
      <xdr:rowOff>135291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5481300" y="5808849"/>
          <a:ext cx="838200" cy="498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7597</xdr:rowOff>
    </xdr:from>
    <xdr:ext cx="534377" cy="259045"/>
    <xdr:sp macro="" textlink="">
      <xdr:nvSpPr>
        <xdr:cNvPr id="522" name="消防費平均値テキスト">
          <a:extLst>
            <a:ext uri="{FF2B5EF4-FFF2-40B4-BE49-F238E27FC236}">
              <a16:creationId xmlns:a16="http://schemas.microsoft.com/office/drawing/2014/main" id="{00000000-0008-0000-0700-00000A020000}"/>
            </a:ext>
          </a:extLst>
        </xdr:cNvPr>
        <xdr:cNvSpPr txBox="1"/>
      </xdr:nvSpPr>
      <xdr:spPr>
        <a:xfrm>
          <a:off x="16370300" y="6008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29170</xdr:rowOff>
    </xdr:from>
    <xdr:to>
      <xdr:col>85</xdr:col>
      <xdr:colOff>177800</xdr:colOff>
      <xdr:row>35</xdr:row>
      <xdr:rowOff>130770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6268700" y="602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135291</xdr:rowOff>
    </xdr:from>
    <xdr:to>
      <xdr:col>81</xdr:col>
      <xdr:colOff>50800</xdr:colOff>
      <xdr:row>37</xdr:row>
      <xdr:rowOff>134312</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4592300" y="6307491"/>
          <a:ext cx="889000" cy="170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9968</xdr:rowOff>
    </xdr:from>
    <xdr:to>
      <xdr:col>81</xdr:col>
      <xdr:colOff>101600</xdr:colOff>
      <xdr:row>36</xdr:row>
      <xdr:rowOff>111568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5430500" y="6182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128095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14111" y="5957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134312</xdr:rowOff>
    </xdr:from>
    <xdr:to>
      <xdr:col>76</xdr:col>
      <xdr:colOff>114300</xdr:colOff>
      <xdr:row>38</xdr:row>
      <xdr:rowOff>33434</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3703300" y="6477962"/>
          <a:ext cx="889000" cy="7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63329</xdr:rowOff>
    </xdr:from>
    <xdr:to>
      <xdr:col>76</xdr:col>
      <xdr:colOff>165100</xdr:colOff>
      <xdr:row>36</xdr:row>
      <xdr:rowOff>164929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4541500" y="6235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10006</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325111" y="601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33434</xdr:rowOff>
    </xdr:from>
    <xdr:to>
      <xdr:col>71</xdr:col>
      <xdr:colOff>177800</xdr:colOff>
      <xdr:row>38</xdr:row>
      <xdr:rowOff>38561</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2814300" y="6548534"/>
          <a:ext cx="889000" cy="5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32436</xdr:rowOff>
    </xdr:from>
    <xdr:to>
      <xdr:col>72</xdr:col>
      <xdr:colOff>38100</xdr:colOff>
      <xdr:row>36</xdr:row>
      <xdr:rowOff>134036</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3652500" y="6204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150563</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3436111" y="5979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135992</xdr:rowOff>
    </xdr:from>
    <xdr:to>
      <xdr:col>67</xdr:col>
      <xdr:colOff>101600</xdr:colOff>
      <xdr:row>36</xdr:row>
      <xdr:rowOff>66142</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2763500" y="6136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82669</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2547111" y="5911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100199</xdr:rowOff>
    </xdr:from>
    <xdr:to>
      <xdr:col>85</xdr:col>
      <xdr:colOff>177800</xdr:colOff>
      <xdr:row>34</xdr:row>
      <xdr:rowOff>30349</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6268700" y="5758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123076</xdr:rowOff>
    </xdr:from>
    <xdr:ext cx="534377" cy="259045"/>
    <xdr:sp macro="" textlink="">
      <xdr:nvSpPr>
        <xdr:cNvPr id="541" name="消防費該当値テキスト">
          <a:extLst>
            <a:ext uri="{FF2B5EF4-FFF2-40B4-BE49-F238E27FC236}">
              <a16:creationId xmlns:a16="http://schemas.microsoft.com/office/drawing/2014/main" id="{00000000-0008-0000-0700-00001D020000}"/>
            </a:ext>
          </a:extLst>
        </xdr:cNvPr>
        <xdr:cNvSpPr txBox="1"/>
      </xdr:nvSpPr>
      <xdr:spPr>
        <a:xfrm>
          <a:off x="16370300" y="560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84491</xdr:rowOff>
    </xdr:from>
    <xdr:to>
      <xdr:col>81</xdr:col>
      <xdr:colOff>101600</xdr:colOff>
      <xdr:row>37</xdr:row>
      <xdr:rowOff>14641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5430500" y="625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5768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14111" y="6349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83512</xdr:rowOff>
    </xdr:from>
    <xdr:to>
      <xdr:col>76</xdr:col>
      <xdr:colOff>165100</xdr:colOff>
      <xdr:row>38</xdr:row>
      <xdr:rowOff>13661</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4541500" y="64271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4789</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325111" y="6519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154084</xdr:rowOff>
    </xdr:from>
    <xdr:to>
      <xdr:col>72</xdr:col>
      <xdr:colOff>38100</xdr:colOff>
      <xdr:row>38</xdr:row>
      <xdr:rowOff>84234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3652500" y="649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75361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3436111" y="659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159211</xdr:rowOff>
    </xdr:from>
    <xdr:to>
      <xdr:col>67</xdr:col>
      <xdr:colOff>101600</xdr:colOff>
      <xdr:row>38</xdr:row>
      <xdr:rowOff>89361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2763500" y="65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80488</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547111" y="6595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166433</xdr:rowOff>
    </xdr:from>
    <xdr:to>
      <xdr:col>85</xdr:col>
      <xdr:colOff>126364</xdr:colOff>
      <xdr:row>57</xdr:row>
      <xdr:rowOff>121298</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6317595" y="8567483"/>
          <a:ext cx="1269" cy="1326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125125</xdr:rowOff>
    </xdr:from>
    <xdr:ext cx="534377" cy="259045"/>
    <xdr:sp macro="" textlink="">
      <xdr:nvSpPr>
        <xdr:cNvPr id="575" name="教育費最小値テキスト">
          <a:extLst>
            <a:ext uri="{FF2B5EF4-FFF2-40B4-BE49-F238E27FC236}">
              <a16:creationId xmlns:a16="http://schemas.microsoft.com/office/drawing/2014/main" id="{00000000-0008-0000-0700-00003F020000}"/>
            </a:ext>
          </a:extLst>
        </xdr:cNvPr>
        <xdr:cNvSpPr txBox="1"/>
      </xdr:nvSpPr>
      <xdr:spPr>
        <a:xfrm>
          <a:off x="16370300" y="989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121298</xdr:rowOff>
    </xdr:from>
    <xdr:to>
      <xdr:col>86</xdr:col>
      <xdr:colOff>25400</xdr:colOff>
      <xdr:row>57</xdr:row>
      <xdr:rowOff>121298</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9893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113110</xdr:rowOff>
    </xdr:from>
    <xdr:ext cx="599010" cy="259045"/>
    <xdr:sp macro="" textlink="">
      <xdr:nvSpPr>
        <xdr:cNvPr id="577" name="教育費最大値テキスト">
          <a:extLst>
            <a:ext uri="{FF2B5EF4-FFF2-40B4-BE49-F238E27FC236}">
              <a16:creationId xmlns:a16="http://schemas.microsoft.com/office/drawing/2014/main" id="{00000000-0008-0000-0700-000041020000}"/>
            </a:ext>
          </a:extLst>
        </xdr:cNvPr>
        <xdr:cNvSpPr txBox="1"/>
      </xdr:nvSpPr>
      <xdr:spPr>
        <a:xfrm>
          <a:off x="16370300" y="8342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155,395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166433</xdr:rowOff>
    </xdr:from>
    <xdr:to>
      <xdr:col>86</xdr:col>
      <xdr:colOff>25400</xdr:colOff>
      <xdr:row>49</xdr:row>
      <xdr:rowOff>166433</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6230600" y="856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49</xdr:row>
      <xdr:rowOff>166433</xdr:rowOff>
    </xdr:from>
    <xdr:to>
      <xdr:col>85</xdr:col>
      <xdr:colOff>127000</xdr:colOff>
      <xdr:row>55</xdr:row>
      <xdr:rowOff>37350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5481300" y="8567483"/>
          <a:ext cx="838200" cy="899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155897</xdr:rowOff>
    </xdr:from>
    <xdr:ext cx="534377" cy="259045"/>
    <xdr:sp macro="" textlink="">
      <xdr:nvSpPr>
        <xdr:cNvPr id="580" name="教育費平均値テキスト">
          <a:extLst>
            <a:ext uri="{FF2B5EF4-FFF2-40B4-BE49-F238E27FC236}">
              <a16:creationId xmlns:a16="http://schemas.microsoft.com/office/drawing/2014/main" id="{00000000-0008-0000-0700-000044020000}"/>
            </a:ext>
          </a:extLst>
        </xdr:cNvPr>
        <xdr:cNvSpPr txBox="1"/>
      </xdr:nvSpPr>
      <xdr:spPr>
        <a:xfrm>
          <a:off x="16370300" y="94141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6020</xdr:rowOff>
    </xdr:from>
    <xdr:to>
      <xdr:col>85</xdr:col>
      <xdr:colOff>177800</xdr:colOff>
      <xdr:row>55</xdr:row>
      <xdr:rowOff>107620</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6268700" y="943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130061</xdr:rowOff>
    </xdr:from>
    <xdr:to>
      <xdr:col>81</xdr:col>
      <xdr:colOff>50800</xdr:colOff>
      <xdr:row>55</xdr:row>
      <xdr:rowOff>37350</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4592300" y="9388361"/>
          <a:ext cx="889000" cy="7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145859</xdr:rowOff>
    </xdr:from>
    <xdr:to>
      <xdr:col>81</xdr:col>
      <xdr:colOff>101600</xdr:colOff>
      <xdr:row>56</xdr:row>
      <xdr:rowOff>76009</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5430500" y="9575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67136</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14111" y="9668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130061</xdr:rowOff>
    </xdr:from>
    <xdr:to>
      <xdr:col>76</xdr:col>
      <xdr:colOff>114300</xdr:colOff>
      <xdr:row>56</xdr:row>
      <xdr:rowOff>3454</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3703300" y="9388361"/>
          <a:ext cx="889000" cy="216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44958</xdr:rowOff>
    </xdr:from>
    <xdr:to>
      <xdr:col>76</xdr:col>
      <xdr:colOff>165100</xdr:colOff>
      <xdr:row>55</xdr:row>
      <xdr:rowOff>146558</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4541500" y="9474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137685</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325111" y="9567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3454</xdr:rowOff>
    </xdr:from>
    <xdr:to>
      <xdr:col>71</xdr:col>
      <xdr:colOff>177800</xdr:colOff>
      <xdr:row>57</xdr:row>
      <xdr:rowOff>16548</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2814300" y="9604654"/>
          <a:ext cx="889000" cy="18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45872</xdr:rowOff>
    </xdr:from>
    <xdr:to>
      <xdr:col>72</xdr:col>
      <xdr:colOff>38100</xdr:colOff>
      <xdr:row>56</xdr:row>
      <xdr:rowOff>147472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3652500" y="964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138599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436111" y="973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149657</xdr:rowOff>
    </xdr:from>
    <xdr:to>
      <xdr:col>67</xdr:col>
      <xdr:colOff>101600</xdr:colOff>
      <xdr:row>56</xdr:row>
      <xdr:rowOff>79807</xdr:rowOff>
    </xdr:to>
    <xdr:sp macro="" textlink="">
      <xdr:nvSpPr>
        <xdr:cNvPr id="591" name="フローチャート: 判断 590">
          <a:extLst>
            <a:ext uri="{FF2B5EF4-FFF2-40B4-BE49-F238E27FC236}">
              <a16:creationId xmlns:a16="http://schemas.microsoft.com/office/drawing/2014/main" id="{00000000-0008-0000-0700-00004F020000}"/>
            </a:ext>
          </a:extLst>
        </xdr:cNvPr>
        <xdr:cNvSpPr/>
      </xdr:nvSpPr>
      <xdr:spPr>
        <a:xfrm>
          <a:off x="12763500" y="9579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96334</xdr:rowOff>
    </xdr:from>
    <xdr:ext cx="534377"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547111" y="9354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49</xdr:row>
      <xdr:rowOff>115633</xdr:rowOff>
    </xdr:from>
    <xdr:to>
      <xdr:col>85</xdr:col>
      <xdr:colOff>177800</xdr:colOff>
      <xdr:row>50</xdr:row>
      <xdr:rowOff>45783</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6268700" y="8516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49</xdr:row>
      <xdr:rowOff>68660</xdr:rowOff>
    </xdr:from>
    <xdr:ext cx="599010" cy="259045"/>
    <xdr:sp macro="" textlink="">
      <xdr:nvSpPr>
        <xdr:cNvPr id="599" name="教育費該当値テキスト">
          <a:extLst>
            <a:ext uri="{FF2B5EF4-FFF2-40B4-BE49-F238E27FC236}">
              <a16:creationId xmlns:a16="http://schemas.microsoft.com/office/drawing/2014/main" id="{00000000-0008-0000-0700-000057020000}"/>
            </a:ext>
          </a:extLst>
        </xdr:cNvPr>
        <xdr:cNvSpPr txBox="1"/>
      </xdr:nvSpPr>
      <xdr:spPr>
        <a:xfrm>
          <a:off x="16370300" y="8469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158000</xdr:rowOff>
    </xdr:from>
    <xdr:to>
      <xdr:col>81</xdr:col>
      <xdr:colOff>101600</xdr:colOff>
      <xdr:row>55</xdr:row>
      <xdr:rowOff>88150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5430500" y="941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104677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14111" y="919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79261</xdr:rowOff>
    </xdr:from>
    <xdr:to>
      <xdr:col>76</xdr:col>
      <xdr:colOff>165100</xdr:colOff>
      <xdr:row>55</xdr:row>
      <xdr:rowOff>9411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4541500" y="9337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25938</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4325111" y="911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124104</xdr:rowOff>
    </xdr:from>
    <xdr:to>
      <xdr:col>72</xdr:col>
      <xdr:colOff>38100</xdr:colOff>
      <xdr:row>56</xdr:row>
      <xdr:rowOff>54254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3652500" y="955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70781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436111" y="932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137198</xdr:rowOff>
    </xdr:from>
    <xdr:to>
      <xdr:col>67</xdr:col>
      <xdr:colOff>101600</xdr:colOff>
      <xdr:row>57</xdr:row>
      <xdr:rowOff>67348</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2763500" y="973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58475</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547111" y="9831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56627</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401027"/>
          <a:ext cx="1269" cy="111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3304</xdr:rowOff>
    </xdr:from>
    <xdr:ext cx="534377"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217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24,317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56627</xdr:rowOff>
    </xdr:from>
    <xdr:to>
      <xdr:col>86</xdr:col>
      <xdr:colOff>25400</xdr:colOff>
      <xdr:row>72</xdr:row>
      <xdr:rowOff>56627</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40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56078</xdr:rowOff>
    </xdr:from>
    <xdr:to>
      <xdr:col>85</xdr:col>
      <xdr:colOff>127000</xdr:colOff>
      <xdr:row>76</xdr:row>
      <xdr:rowOff>137230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5481300" y="12571928"/>
          <a:ext cx="838200" cy="59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157030</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1872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7153</xdr:rowOff>
    </xdr:from>
    <xdr:to>
      <xdr:col>85</xdr:col>
      <xdr:colOff>177800</xdr:colOff>
      <xdr:row>77</xdr:row>
      <xdr:rowOff>108753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208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56078</xdr:rowOff>
    </xdr:from>
    <xdr:to>
      <xdr:col>81</xdr:col>
      <xdr:colOff>50800</xdr:colOff>
      <xdr:row>74</xdr:row>
      <xdr:rowOff>115285</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2571928"/>
          <a:ext cx="889000" cy="230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167904</xdr:rowOff>
    </xdr:from>
    <xdr:to>
      <xdr:col>81</xdr:col>
      <xdr:colOff>101600</xdr:colOff>
      <xdr:row>77</xdr:row>
      <xdr:rowOff>98054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89181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46428" y="13290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115285</xdr:rowOff>
    </xdr:from>
    <xdr:to>
      <xdr:col>76</xdr:col>
      <xdr:colOff>114300</xdr:colOff>
      <xdr:row>78</xdr:row>
      <xdr:rowOff>138785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flipV="1">
          <a:off x="13703300" y="12802585"/>
          <a:ext cx="889000" cy="70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28276</xdr:rowOff>
    </xdr:from>
    <xdr:to>
      <xdr:col>76</xdr:col>
      <xdr:colOff>165100</xdr:colOff>
      <xdr:row>77</xdr:row>
      <xdr:rowOff>129876</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229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121003</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22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125070</xdr:rowOff>
    </xdr:from>
    <xdr:to>
      <xdr:col>71</xdr:col>
      <xdr:colOff>177800</xdr:colOff>
      <xdr:row>78</xdr:row>
      <xdr:rowOff>138785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498170"/>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22560</xdr:rowOff>
    </xdr:from>
    <xdr:to>
      <xdr:col>72</xdr:col>
      <xdr:colOff>38100</xdr:colOff>
      <xdr:row>77</xdr:row>
      <xdr:rowOff>124160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224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140687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299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52141</xdr:rowOff>
    </xdr:from>
    <xdr:to>
      <xdr:col>67</xdr:col>
      <xdr:colOff>101600</xdr:colOff>
      <xdr:row>73</xdr:row>
      <xdr:rowOff>153741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2567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170268</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47111" y="12343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86430</xdr:rowOff>
    </xdr:from>
    <xdr:to>
      <xdr:col>85</xdr:col>
      <xdr:colOff>177800</xdr:colOff>
      <xdr:row>77</xdr:row>
      <xdr:rowOff>16580</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116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109308</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296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5278</xdr:rowOff>
    </xdr:from>
    <xdr:to>
      <xdr:col>81</xdr:col>
      <xdr:colOff>101600</xdr:colOff>
      <xdr:row>73</xdr:row>
      <xdr:rowOff>106878</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252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123405</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14111" y="12296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64485</xdr:rowOff>
    </xdr:from>
    <xdr:to>
      <xdr:col>76</xdr:col>
      <xdr:colOff>165100</xdr:colOff>
      <xdr:row>74</xdr:row>
      <xdr:rowOff>166085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2751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11162</xdr:rowOff>
    </xdr:from>
    <xdr:ext cx="534377"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25111" y="1252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87985</xdr:rowOff>
    </xdr:from>
    <xdr:to>
      <xdr:col>72</xdr:col>
      <xdr:colOff>38100</xdr:colOff>
      <xdr:row>79</xdr:row>
      <xdr:rowOff>18135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46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9262</xdr:rowOff>
    </xdr:from>
    <xdr:ext cx="313932"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46333" y="135538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74270</xdr:rowOff>
    </xdr:from>
    <xdr:to>
      <xdr:col>67</xdr:col>
      <xdr:colOff>101600</xdr:colOff>
      <xdr:row>79</xdr:row>
      <xdr:rowOff>4420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4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166997</xdr:rowOff>
    </xdr:from>
    <xdr:ext cx="378565"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25017" y="13540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5486</xdr:rowOff>
    </xdr:from>
    <xdr:to>
      <xdr:col>85</xdr:col>
      <xdr:colOff>126364</xdr:colOff>
      <xdr:row>99</xdr:row>
      <xdr:rowOff>1536</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435986"/>
          <a:ext cx="1269" cy="1539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5363</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78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1536</xdr:rowOff>
    </xdr:from>
    <xdr:to>
      <xdr:col>86</xdr:col>
      <xdr:colOff>25400</xdr:colOff>
      <xdr:row>99</xdr:row>
      <xdr:rowOff>1536</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75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123613</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21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154,568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5486</xdr:rowOff>
    </xdr:from>
    <xdr:to>
      <xdr:col>86</xdr:col>
      <xdr:colOff>25400</xdr:colOff>
      <xdr:row>90</xdr:row>
      <xdr:rowOff>5486</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43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135065</xdr:rowOff>
    </xdr:from>
    <xdr:to>
      <xdr:col>85</xdr:col>
      <xdr:colOff>127000</xdr:colOff>
      <xdr:row>95</xdr:row>
      <xdr:rowOff>159538</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422815"/>
          <a:ext cx="838200" cy="2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65943</xdr:rowOff>
    </xdr:from>
    <xdr:ext cx="534377"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3536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87516</xdr:rowOff>
    </xdr:from>
    <xdr:to>
      <xdr:col>85</xdr:col>
      <xdr:colOff>177800</xdr:colOff>
      <xdr:row>96</xdr:row>
      <xdr:rowOff>17666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37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159538</xdr:rowOff>
    </xdr:from>
    <xdr:to>
      <xdr:col>81</xdr:col>
      <xdr:colOff>50800</xdr:colOff>
      <xdr:row>96</xdr:row>
      <xdr:rowOff>16587</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447288"/>
          <a:ext cx="889000" cy="2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152691</xdr:rowOff>
    </xdr:from>
    <xdr:to>
      <xdr:col>81</xdr:col>
      <xdr:colOff>101600</xdr:colOff>
      <xdr:row>96</xdr:row>
      <xdr:rowOff>82841</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44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73968</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214111" y="1653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16587</xdr:rowOff>
    </xdr:from>
    <xdr:to>
      <xdr:col>76</xdr:col>
      <xdr:colOff>114300</xdr:colOff>
      <xdr:row>96</xdr:row>
      <xdr:rowOff>39852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475787"/>
          <a:ext cx="889000" cy="2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2057</xdr:rowOff>
    </xdr:from>
    <xdr:to>
      <xdr:col>76</xdr:col>
      <xdr:colOff>165100</xdr:colOff>
      <xdr:row>96</xdr:row>
      <xdr:rowOff>103657</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46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94784</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325111" y="16553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39852</xdr:rowOff>
    </xdr:from>
    <xdr:to>
      <xdr:col>71</xdr:col>
      <xdr:colOff>177800</xdr:colOff>
      <xdr:row>96</xdr:row>
      <xdr:rowOff>90145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499052"/>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9576</xdr:rowOff>
    </xdr:from>
    <xdr:to>
      <xdr:col>72</xdr:col>
      <xdr:colOff>38100</xdr:colOff>
      <xdr:row>96</xdr:row>
      <xdr:rowOff>111176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46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102303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36111" y="16561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138340</xdr:rowOff>
    </xdr:from>
    <xdr:to>
      <xdr:col>67</xdr:col>
      <xdr:colOff>101600</xdr:colOff>
      <xdr:row>96</xdr:row>
      <xdr:rowOff>68490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42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85017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47111" y="1620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84265</xdr:rowOff>
    </xdr:from>
    <xdr:to>
      <xdr:col>85</xdr:col>
      <xdr:colOff>177800</xdr:colOff>
      <xdr:row>96</xdr:row>
      <xdr:rowOff>14415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37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107142</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223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108738</xdr:rowOff>
    </xdr:from>
    <xdr:to>
      <xdr:col>81</xdr:col>
      <xdr:colOff>101600</xdr:colOff>
      <xdr:row>96</xdr:row>
      <xdr:rowOff>38888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396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55415</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171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137237</xdr:rowOff>
    </xdr:from>
    <xdr:to>
      <xdr:col>76</xdr:col>
      <xdr:colOff>165100</xdr:colOff>
      <xdr:row>96</xdr:row>
      <xdr:rowOff>67387</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42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83914</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2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160502</xdr:rowOff>
    </xdr:from>
    <xdr:to>
      <xdr:col>72</xdr:col>
      <xdr:colOff>38100</xdr:colOff>
      <xdr:row>96</xdr:row>
      <xdr:rowOff>90652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44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107179</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22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39345</xdr:rowOff>
    </xdr:from>
    <xdr:to>
      <xdr:col>67</xdr:col>
      <xdr:colOff>101600</xdr:colOff>
      <xdr:row>96</xdr:row>
      <xdr:rowOff>140945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49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132072</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59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82093</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flipV="1">
          <a:off x="22159595" y="5397043"/>
          <a:ext cx="1269" cy="1257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28770</xdr:rowOff>
    </xdr:from>
    <xdr:ext cx="469744"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517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82093</xdr:rowOff>
    </xdr:from>
    <xdr:to>
      <xdr:col>116</xdr:col>
      <xdr:colOff>152400</xdr:colOff>
      <xdr:row>31</xdr:row>
      <xdr:rowOff>82093</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397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38625</xdr:rowOff>
    </xdr:from>
    <xdr:ext cx="378565"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638227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15748</xdr:rowOff>
    </xdr:from>
    <xdr:to>
      <xdr:col>116</xdr:col>
      <xdr:colOff>114300</xdr:colOff>
      <xdr:row>38</xdr:row>
      <xdr:rowOff>117348</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6530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171365</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66333" y="6343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53696</xdr:rowOff>
    </xdr:from>
    <xdr:to>
      <xdr:col>107</xdr:col>
      <xdr:colOff>101600</xdr:colOff>
      <xdr:row>38</xdr:row>
      <xdr:rowOff>155296</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656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373</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277333" y="634402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43180</xdr:rowOff>
    </xdr:from>
    <xdr:to>
      <xdr:col>102</xdr:col>
      <xdr:colOff>165100</xdr:colOff>
      <xdr:row>38</xdr:row>
      <xdr:rowOff>144780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161307</xdr:rowOff>
    </xdr:from>
    <xdr:ext cx="378565"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6017" y="63335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72441</xdr:rowOff>
    </xdr:from>
    <xdr:to>
      <xdr:col>98</xdr:col>
      <xdr:colOff>38100</xdr:colOff>
      <xdr:row>39</xdr:row>
      <xdr:rowOff>2591</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6587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19118</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99333" y="63627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総務費は、類似団体より高くなっているが、ふるさと納税が好調であることから、その返礼品の費用と財政調整基金への積立額が大きくなっていることが主な理由である。</a:t>
          </a:r>
        </a:p>
        <a:p>
          <a:r>
            <a:rPr kumimoji="1" lang="ja-JP" altLang="en-US" sz="1300">
              <a:latin typeface="ＭＳ Ｐゴシック" panose="020B0600070205080204" pitchFamily="50" charset="-128"/>
              <a:ea typeface="ＭＳ Ｐゴシック" panose="020B0600070205080204" pitchFamily="50" charset="-128"/>
            </a:rPr>
            <a:t>　商工費は、類似団体より高くなっているが、主に観光施設の運営事業及び奥胎内ヒュッテや胎内スキー場等の施設改修工事によるものである。</a:t>
          </a:r>
        </a:p>
        <a:p>
          <a:r>
            <a:rPr kumimoji="1" lang="ja-JP" altLang="en-US" sz="1300">
              <a:latin typeface="ＭＳ Ｐゴシック" panose="020B0600070205080204" pitchFamily="50" charset="-128"/>
              <a:ea typeface="ＭＳ Ｐゴシック" panose="020B0600070205080204" pitchFamily="50" charset="-128"/>
            </a:rPr>
            <a:t>　消防費は、前年度比</a:t>
          </a:r>
          <a:r>
            <a:rPr kumimoji="1" lang="en-US" altLang="ja-JP" sz="1300">
              <a:latin typeface="ＭＳ Ｐゴシック" panose="020B0600070205080204" pitchFamily="50" charset="-128"/>
              <a:ea typeface="ＭＳ Ｐゴシック" panose="020B0600070205080204" pitchFamily="50" charset="-128"/>
            </a:rPr>
            <a:t>15,269</a:t>
          </a:r>
          <a:r>
            <a:rPr kumimoji="1" lang="ja-JP" altLang="en-US" sz="1300">
              <a:latin typeface="ＭＳ Ｐゴシック" panose="020B0600070205080204" pitchFamily="50" charset="-128"/>
              <a:ea typeface="ＭＳ Ｐゴシック" panose="020B0600070205080204" pitchFamily="50" charset="-128"/>
            </a:rPr>
            <a:t>円（</a:t>
          </a:r>
          <a:r>
            <a:rPr kumimoji="1" lang="en-US" altLang="ja-JP" sz="1300">
              <a:latin typeface="ＭＳ Ｐゴシック" panose="020B0600070205080204" pitchFamily="50" charset="-128"/>
              <a:ea typeface="ＭＳ Ｐゴシック" panose="020B0600070205080204" pitchFamily="50" charset="-128"/>
            </a:rPr>
            <a:t>62.0</a:t>
          </a:r>
          <a:r>
            <a:rPr kumimoji="1" lang="ja-JP" altLang="en-US" sz="1300">
              <a:latin typeface="ＭＳ Ｐゴシック" panose="020B0600070205080204" pitchFamily="50" charset="-128"/>
              <a:ea typeface="ＭＳ Ｐゴシック" panose="020B0600070205080204" pitchFamily="50" charset="-128"/>
            </a:rPr>
            <a:t>％）の増加となっているが、防災行政無線システム再整備事業によるものである。</a:t>
          </a:r>
        </a:p>
        <a:p>
          <a:r>
            <a:rPr kumimoji="1" lang="ja-JP" altLang="en-US" sz="1300">
              <a:latin typeface="ＭＳ Ｐゴシック" panose="020B0600070205080204" pitchFamily="50" charset="-128"/>
              <a:ea typeface="ＭＳ Ｐゴシック" panose="020B0600070205080204" pitchFamily="50" charset="-128"/>
            </a:rPr>
            <a:t>　教育費は、類似団体より高くなっているが、主に中条小学校改築事業によるものである。</a:t>
          </a:r>
        </a:p>
        <a:p>
          <a:r>
            <a:rPr kumimoji="1" lang="ja-JP" altLang="en-US" sz="1300">
              <a:latin typeface="ＭＳ Ｐゴシック" panose="020B0600070205080204" pitchFamily="50" charset="-128"/>
              <a:ea typeface="ＭＳ Ｐゴシック" panose="020B0600070205080204" pitchFamily="50" charset="-128"/>
            </a:rPr>
            <a:t>　災害復旧費は、主に令和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月豪雨災害の復旧事業によるものである。</a:t>
          </a:r>
        </a:p>
        <a:p>
          <a:r>
            <a:rPr kumimoji="1" lang="ja-JP" altLang="en-US" sz="1300">
              <a:latin typeface="ＭＳ Ｐゴシック" panose="020B0600070205080204" pitchFamily="50" charset="-128"/>
              <a:ea typeface="ＭＳ Ｐゴシック" panose="020B0600070205080204" pitchFamily="50" charset="-128"/>
            </a:rPr>
            <a:t>　公債費は、平成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年度以降毎年度借入を行っている辺地対策事業債の償還等により、増加傾向にある。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新潟県胎内市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ふるさと納税寄附金が好調であることから実質収支額は黒字となっており、財政調整基金についても積み立てを行い、残高は前年度比で増加した。</a:t>
          </a:r>
        </a:p>
        <a:p>
          <a:r>
            <a:rPr kumimoji="1" lang="ja-JP" altLang="en-US" sz="1400">
              <a:latin typeface="ＭＳ ゴシック" pitchFamily="49" charset="-128"/>
              <a:ea typeface="ＭＳ ゴシック" pitchFamily="49" charset="-128"/>
            </a:rPr>
            <a:t>　今後も市税、国県支出金、ふるさと納税寄附金などの歳入確保に努め、歳出についても歳入に見合う規模となるように削減して圧縮を図る。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新潟県胎内市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鹿ノ俣発電所運営事業特別会計については、令和７年度に実施する繰越事業の財源を令和６年度決算の歳入歳出差引額から差し引いていることにより実質収支がマイナスになっているが、令和７年度にその財源に基金からの繰入金を充当するため、令和６年度及び７年度の２か年の合計で見た場合には歳入が歳出を上回る見込み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新潟県胎内市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合併特例事業債の償還が続いている中で、辺地対策事業債等の据置き期間が終了したことで、元金償還が始まったため、元利償還金が増加している。</a:t>
          </a:r>
        </a:p>
        <a:p>
          <a:r>
            <a:rPr kumimoji="1" lang="ja-JP" altLang="en-US" sz="1200">
              <a:latin typeface="ＭＳ ゴシック" pitchFamily="49" charset="-128"/>
              <a:ea typeface="ＭＳ ゴシック" pitchFamily="49" charset="-128"/>
            </a:rPr>
            <a:t>　今後も起債による事業が予定されているが、交付税算入率の高い地方債の活用により算入公債費等の増加も見込まれるため、実質公債費比率への影響は軽微であると考えている。</a:t>
          </a:r>
        </a:p>
        <a:p>
          <a:r>
            <a:rPr kumimoji="1" lang="ja-JP" altLang="en-US" sz="1200">
              <a:latin typeface="ＭＳ ゴシック" pitchFamily="49" charset="-128"/>
              <a:ea typeface="ＭＳ ゴシック" pitchFamily="49" charset="-128"/>
            </a:rPr>
            <a:t>　元利償還金の次に大きい割合を占める公営企業債の元利償還金に対する繰入金は、公営企業会計で行った下水道などの整備事業に係る地方債の償還に対する一般会計からの繰入金であり、今後もおよそ横ばいで推移すると考えてい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新潟県胎内市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一般会計等地方債の現在高が</a:t>
          </a:r>
          <a:r>
            <a:rPr kumimoji="1" lang="en-US" altLang="ja-JP" sz="1400">
              <a:latin typeface="ＭＳ ゴシック" pitchFamily="49" charset="-128"/>
              <a:ea typeface="ＭＳ ゴシック" pitchFamily="49" charset="-128"/>
            </a:rPr>
            <a:t>990</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5.2</a:t>
          </a:r>
          <a:r>
            <a:rPr kumimoji="1" lang="ja-JP" altLang="en-US" sz="1400">
              <a:latin typeface="ＭＳ ゴシック" pitchFamily="49" charset="-128"/>
              <a:ea typeface="ＭＳ ゴシック" pitchFamily="49" charset="-128"/>
            </a:rPr>
            <a:t>％）増加、公営企業債等繰入見込額等が</a:t>
          </a:r>
          <a:r>
            <a:rPr kumimoji="1" lang="en-US" altLang="ja-JP" sz="1400">
              <a:latin typeface="ＭＳ ゴシック" pitchFamily="49" charset="-128"/>
              <a:ea typeface="ＭＳ ゴシック" pitchFamily="49" charset="-128"/>
            </a:rPr>
            <a:t>582</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6.1</a:t>
          </a:r>
          <a:r>
            <a:rPr kumimoji="1" lang="ja-JP" altLang="en-US" sz="1400">
              <a:latin typeface="ＭＳ ゴシック" pitchFamily="49" charset="-128"/>
              <a:ea typeface="ＭＳ ゴシック" pitchFamily="49" charset="-128"/>
            </a:rPr>
            <a:t>％）減少、将来負担額は増加している。充当可能財源等については、基準財政需要額算入見込額が減少した一方で、基金が</a:t>
          </a:r>
          <a:r>
            <a:rPr kumimoji="1" lang="en-US" altLang="ja-JP" sz="1400">
              <a:latin typeface="ＭＳ ゴシック" pitchFamily="49" charset="-128"/>
              <a:ea typeface="ＭＳ ゴシック" pitchFamily="49" charset="-128"/>
            </a:rPr>
            <a:t>313</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8.4</a:t>
          </a:r>
          <a:r>
            <a:rPr kumimoji="1" lang="ja-JP" altLang="en-US" sz="1400">
              <a:latin typeface="ＭＳ ゴシック" pitchFamily="49" charset="-128"/>
              <a:ea typeface="ＭＳ ゴシック" pitchFamily="49" charset="-128"/>
            </a:rPr>
            <a:t>％）増加した。</a:t>
          </a:r>
        </a:p>
        <a:p>
          <a:r>
            <a:rPr kumimoji="1" lang="ja-JP" altLang="en-US" sz="1400">
              <a:latin typeface="ＭＳ ゴシック" pitchFamily="49" charset="-128"/>
              <a:ea typeface="ＭＳ ゴシック" pitchFamily="49" charset="-128"/>
            </a:rPr>
            <a:t>　将来負担額が増加したことから、将来負担比率の分子は</a:t>
          </a:r>
          <a:r>
            <a:rPr kumimoji="1" lang="en-US" altLang="ja-JP" sz="1400">
              <a:latin typeface="ＭＳ ゴシック" pitchFamily="49" charset="-128"/>
              <a:ea typeface="ＭＳ ゴシック" pitchFamily="49" charset="-128"/>
            </a:rPr>
            <a:t>249</a:t>
          </a:r>
          <a:r>
            <a:rPr kumimoji="1" lang="ja-JP" altLang="en-US" sz="1400">
              <a:latin typeface="ＭＳ ゴシック" pitchFamily="49" charset="-128"/>
              <a:ea typeface="ＭＳ ゴシック" pitchFamily="49" charset="-128"/>
            </a:rPr>
            <a:t>百万円（</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％）増加した。</a:t>
          </a:r>
        </a:p>
        <a:p>
          <a:r>
            <a:rPr kumimoji="1" lang="ja-JP" altLang="en-US" sz="1400">
              <a:latin typeface="ＭＳ ゴシック" pitchFamily="49" charset="-128"/>
              <a:ea typeface="ＭＳ ゴシック" pitchFamily="49" charset="-128"/>
            </a:rPr>
            <a:t>　これにより、将来負担比率は</a:t>
          </a:r>
          <a:r>
            <a:rPr kumimoji="1" lang="en-US" altLang="ja-JP" sz="1400">
              <a:latin typeface="ＭＳ ゴシック" pitchFamily="49" charset="-128"/>
              <a:ea typeface="ＭＳ ゴシック" pitchFamily="49" charset="-128"/>
            </a:rPr>
            <a:t>0.8</a:t>
          </a:r>
          <a:r>
            <a:rPr kumimoji="1" lang="ja-JP" altLang="en-US" sz="1400">
              <a:latin typeface="ＭＳ ゴシック" pitchFamily="49" charset="-128"/>
              <a:ea typeface="ＭＳ ゴシック" pitchFamily="49" charset="-128"/>
            </a:rPr>
            <a:t>ポイント改善し、</a:t>
          </a:r>
          <a:r>
            <a:rPr kumimoji="1" lang="en-US" altLang="ja-JP" sz="1400">
              <a:latin typeface="ＭＳ ゴシック" pitchFamily="49" charset="-128"/>
              <a:ea typeface="ＭＳ ゴシック" pitchFamily="49" charset="-128"/>
            </a:rPr>
            <a:t>109.8</a:t>
          </a:r>
          <a:r>
            <a:rPr kumimoji="1" lang="ja-JP" altLang="en-US" sz="1400">
              <a:latin typeface="ＭＳ ゴシック" pitchFamily="49" charset="-128"/>
              <a:ea typeface="ＭＳ ゴシック" pitchFamily="49" charset="-128"/>
            </a:rPr>
            <a:t>％となった。しかし、全国平均等と比較すると比率は依然高い水準である。</a:t>
          </a:r>
        </a:p>
        <a:p>
          <a:r>
            <a:rPr kumimoji="1" lang="ja-JP" altLang="en-US" sz="1400">
              <a:latin typeface="ＭＳ ゴシック" pitchFamily="49" charset="-128"/>
              <a:ea typeface="ＭＳ ゴシック" pitchFamily="49" charset="-128"/>
            </a:rPr>
            <a:t>　地方債の適正な借入や交付税算入のある有利な地方債の活用、充当可能基金の計画的な積立てなどにより将来世代の負担軽減に努めていく。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新潟県胎内市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ふるさと納税寄附金が好調なことから財政調整基金に積み立てを行うことができた。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中条小学校改築事業に充当するため、令和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年度に財政調整基金や学校教育施設整備基金の取り崩しを行う。一方で、今後も行財政経費の削減などにより積み立てを行っていきたいと考えている。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主に大規模改修や施設整備など将来の資金需要に備えて必要に応じ基金の積み立てを行っている。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学校教育施設整備基金：中条小学校改築事業に充当するため取り崩しを行った。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鹿ノ俣発電所運営事業基金：今後予想される施設の改修に備え積み立てを行った。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風倉発電所運営事業基金：令和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年度の売電収入が事業費を上回ったため、積み立てを行った。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鹿ノ俣発電所運営事業基金：今後予想される施設の改修に備え、引き続き積み立てを行えるよう運営を行う。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学校教育施設整備基金：中条小学校改築事業のため、令和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年度に取り崩しを行う。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ふるさと納税寄附金が好調なことから財政調整基金に積み立てを行うことができた。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年度末の基金残高は標準財政規模比</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％まで上昇した。令和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年度に中条小学校改築事業のため取り崩しを行うが、基金残高については標準財政規模の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％程度を目標に今後も財政運営に取り組んでいきたいと考えている。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臨時財政対策債に係る後年度の普通交付税算入分を減債基金に積み立てたことにより基金残高が増加した。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繰上償還の予定や満期一括償還の地方債がないことから、財政調整基金の積み立てを優先させていきたいと考えている。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2E45172-8A5A-4517-8291-86BCC0A460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AC19FED-AA4E-441A-9F49-E34E1C9DDE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83B3067-E19D-45A0-8222-2FDACA9A46AC}"/>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DA59BD2-648B-4521-B52D-82DC70555E5D}"/>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5DBA99A8-6A77-4CBA-8CBE-EA7DBD2EA6F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0CF36E7-4837-4730-ADD6-9E1048C5EC78}"/>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C2DB5E03-2968-46B3-BDC0-5D669AE0A73D}"/>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A039880-1D48-4DDB-8BD7-7393EF65BC0E}"/>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9B2CB29D-EA5B-4A98-8315-C7D0C579641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664BD6F8-EDB6-4014-B456-5C46FF2CDD1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680B942E-B803-4BB3-A170-BDC97989301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86A002F-EF22-493D-AC96-CB8A73C2E1A1}"/>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26,791
26,432
264.89
23,459,972
21,675,602
1,152,298
9,907,776
19,950,337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1468040A-7A58-4D47-A37E-51E6544ACC5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6893DF63-B545-4C8A-A1EF-97ABDC67656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E594FD8-2CA8-490D-9DE6-1B056A044E5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109.8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1546772-617C-4F52-814C-697EF3D3997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11E35BD-7A88-4E59-9451-79FBD265C9C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37B97DE-ACB8-4DC2-B6DF-6641DB2452E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6EF95E11-A10F-436C-B895-15D98CAE7187}"/>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8652534-4E61-4023-94E5-95884A09704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15835319-1751-4F65-A15C-233642C3F90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5864A2C-B981-4B98-88C6-E25A71FE9E5E}"/>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D8DEA60-2971-4BFC-898B-78F363F16A0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5778870-1B02-46F3-BB93-E27A1F44B05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4EC87F9-AD54-4AD0-BA4E-350853D192D4}"/>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775F79E-C44D-4E8C-915C-8E0335E9920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8554906F-B0A0-4360-A698-43543B26794D}"/>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1614801-C9C0-4D19-BD45-A1CF0A78C2F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A21027E-F455-4A6A-A0DC-D432B582785A}"/>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8358E8FE-9620-474C-9D0D-9B66FDEBBCA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32106FE-C840-46D2-B44A-B91FA1C95979}"/>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EC45536-21BF-4029-AEF6-844BF9189B8B}"/>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DDF417C7-0D63-4169-AE94-37052194C08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F52A9-D150-4F39-B772-FF202E133E8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94FB1CB-8E9C-4A18-A5C9-060499391FB1}"/>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3122D9BB-F6CF-46B8-8DA3-DFFCEA10F6E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822C977-5333-4C3F-805C-1308F7896C5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C32611C4-A3D2-4A3C-BFB4-8747A20C8D7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43880027-993C-48E8-BB5C-7A913821FC06}"/>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356A7B6-7541-418D-96D9-DBFCCBEE9FF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86219520-72DE-48EC-BE57-470102ABE11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649EB6D-283C-4552-B8D9-5004FFC129B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6D2E7287-F041-4E3C-A120-0C665360CF0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0DC6751-08A9-48DB-81D8-193AEEC1E844}"/>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A6194CA7-0EB5-4FE3-9069-B601A4E6152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E0034BE-0679-409F-8455-A987992B932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FAF8291-E5EB-4A26-80A2-BA8195E2BD6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a:t>
          </a:r>
          <a:r>
            <a:rPr kumimoji="1" lang="ja-JP" altLang="en-US" sz="1000">
              <a:latin typeface="ＭＳ Ｐゴシック" panose="020B0600070205080204" pitchFamily="50" charset="-128"/>
              <a:ea typeface="ＭＳ Ｐゴシック" panose="020B0600070205080204" pitchFamily="50" charset="-128"/>
            </a:rPr>
            <a:t>有形固定資産減価償却率は、増加が続いており、令和６年度は前年度と比較すると、</a:t>
          </a:r>
          <a:r>
            <a:rPr kumimoji="1" lang="en-US" altLang="ja-JP" sz="1000">
              <a:latin typeface="ＭＳ Ｐゴシック" panose="020B0600070205080204" pitchFamily="50" charset="-128"/>
              <a:ea typeface="ＭＳ Ｐゴシック" panose="020B0600070205080204" pitchFamily="50" charset="-128"/>
            </a:rPr>
            <a:t>1.7</a:t>
          </a:r>
          <a:r>
            <a:rPr kumimoji="1" lang="ja-JP" altLang="en-US" sz="1000">
              <a:latin typeface="ＭＳ Ｐゴシック" panose="020B0600070205080204" pitchFamily="50" charset="-128"/>
              <a:ea typeface="ＭＳ Ｐゴシック" panose="020B0600070205080204" pitchFamily="50" charset="-128"/>
            </a:rPr>
            <a:t>ポイント増加となっています。</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類似団体の中で、減価償却率は中位ですが、老朽化が徐々に進行しています。　インフラ施設（道路、橋、上下水道）については、昭和</a:t>
          </a:r>
          <a:r>
            <a:rPr kumimoji="1" lang="en-US" altLang="ja-JP" sz="1000">
              <a:latin typeface="ＭＳ Ｐゴシック" panose="020B0600070205080204" pitchFamily="50" charset="-128"/>
              <a:ea typeface="ＭＳ Ｐゴシック" panose="020B0600070205080204" pitchFamily="50" charset="-128"/>
            </a:rPr>
            <a:t>55</a:t>
          </a:r>
          <a:r>
            <a:rPr kumimoji="1" lang="ja-JP" altLang="en-US" sz="1000">
              <a:latin typeface="ＭＳ Ｐゴシック" panose="020B0600070205080204" pitchFamily="50" charset="-128"/>
              <a:ea typeface="ＭＳ Ｐゴシック" panose="020B0600070205080204" pitchFamily="50" charset="-128"/>
            </a:rPr>
            <a:t>年から平成</a:t>
          </a:r>
          <a:r>
            <a:rPr kumimoji="1" lang="en-US" altLang="ja-JP" sz="1000">
              <a:latin typeface="ＭＳ Ｐゴシック" panose="020B0600070205080204" pitchFamily="50" charset="-128"/>
              <a:ea typeface="ＭＳ Ｐゴシック" panose="020B0600070205080204" pitchFamily="50" charset="-128"/>
            </a:rPr>
            <a:t>18</a:t>
          </a:r>
          <a:r>
            <a:rPr kumimoji="1" lang="ja-JP" altLang="en-US" sz="1000">
              <a:latin typeface="ＭＳ Ｐゴシック" panose="020B0600070205080204" pitchFamily="50" charset="-128"/>
              <a:ea typeface="ＭＳ Ｐゴシック" panose="020B0600070205080204" pitchFamily="50" charset="-128"/>
            </a:rPr>
            <a:t>年にかけて集中的に整備されたため、令和</a:t>
          </a:r>
          <a:r>
            <a:rPr kumimoji="1" lang="en-US" altLang="ja-JP" sz="1000">
              <a:latin typeface="ＭＳ Ｐゴシック" panose="020B0600070205080204" pitchFamily="50" charset="-128"/>
              <a:ea typeface="ＭＳ Ｐゴシック" panose="020B0600070205080204" pitchFamily="50" charset="-128"/>
            </a:rPr>
            <a:t>10</a:t>
          </a:r>
          <a:r>
            <a:rPr kumimoji="1" lang="ja-JP" altLang="en-US" sz="1000">
              <a:latin typeface="ＭＳ Ｐゴシック" panose="020B0600070205080204" pitchFamily="50" charset="-128"/>
              <a:ea typeface="ＭＳ Ｐゴシック" panose="020B0600070205080204" pitchFamily="50" charset="-128"/>
            </a:rPr>
            <a:t>年代後半から更新費用がピークに達することが予想され、大きな財政負担となる可能性があります。</a:t>
          </a:r>
        </a:p>
        <a:p>
          <a:r>
            <a:rPr kumimoji="1" lang="ja-JP" altLang="en-US" sz="1000">
              <a:latin typeface="ＭＳ Ｐゴシック" panose="020B0600070205080204" pitchFamily="50" charset="-128"/>
              <a:ea typeface="ＭＳ Ｐゴシック" panose="020B0600070205080204" pitchFamily="50" charset="-128"/>
            </a:rPr>
            <a:t>　重要なインフラ施設や事業施設に関しては、ライフサイクルコストを削減するために、計画的に長寿命化工事や統廃合を実施する必要があります。</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91C7F31-E4D1-497C-9D86-26C13327366F}"/>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0EA81E9-B71B-4790-9D1D-5E50C300CA2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B7BCB59C-F4CD-40D4-A01F-34C0686A3696}"/>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BEAF619-DC1F-4E6C-AB8D-50059F15F37B}"/>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568FCD72-B688-4FB9-8B25-870358DF4049}"/>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D19128DF-3575-48CE-9187-EE9A6743C5F5}"/>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6FD3E8A3-B38A-4B7E-AB3E-BA26370651B3}"/>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B8F156F-8FD1-4B14-8886-4C3DE1A8261D}"/>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F40124CC-3D51-4045-B380-FB92970D0EC8}"/>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E3E2188B-56B1-4FE9-A5A3-98206923BFD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2AC16105-F1CD-4FD4-9FD5-6E767DA43FAE}"/>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A800EDC2-260E-4260-A630-7DAD1E88E294}"/>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DC85557B-E3BC-496E-8055-3C3DF67B7477}"/>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CE5ED6C2-D8B0-4C62-BE08-22A63D6692C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A6CADAC1-0538-4665-A08A-262A2E48310E}"/>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9D0F3612-E479-4324-BA9A-76E114C805D6}"/>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63288</xdr:rowOff>
    </xdr:from>
    <xdr:to>
      <xdr:col>23</xdr:col>
      <xdr:colOff>85090</xdr:colOff>
      <xdr:row>33</xdr:row>
      <xdr:rowOff>70908</xdr:rowOff>
    </xdr:to>
    <xdr:cxnSp macro="">
      <xdr:nvCxnSpPr>
        <xdr:cNvPr id="65" name="直線コネクタ 64">
          <a:extLst>
            <a:ext uri="{FF2B5EF4-FFF2-40B4-BE49-F238E27FC236}">
              <a16:creationId xmlns:a16="http://schemas.microsoft.com/office/drawing/2014/main" id="{5AD0FE76-BC6A-46CC-87FC-F3D57A10D624}"/>
            </a:ext>
          </a:extLst>
        </xdr:cNvPr>
        <xdr:cNvCxnSpPr/>
      </xdr:nvCxnSpPr>
      <xdr:spPr>
        <a:xfrm flipV="1">
          <a:off x="4760595" y="5463963"/>
          <a:ext cx="1270" cy="1036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74735</xdr:rowOff>
    </xdr:from>
    <xdr:ext cx="405111" cy="259045"/>
    <xdr:sp macro="" textlink="">
      <xdr:nvSpPr>
        <xdr:cNvPr id="66" name="有形固定資産減価償却率最小値テキスト">
          <a:extLst>
            <a:ext uri="{FF2B5EF4-FFF2-40B4-BE49-F238E27FC236}">
              <a16:creationId xmlns:a16="http://schemas.microsoft.com/office/drawing/2014/main" id="{3C6BA20D-0AA8-476D-9BE3-5C71E2561A34}"/>
            </a:ext>
          </a:extLst>
        </xdr:cNvPr>
        <xdr:cNvSpPr txBox="1"/>
      </xdr:nvSpPr>
      <xdr:spPr>
        <a:xfrm>
          <a:off x="4813300" y="65041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70908</xdr:rowOff>
    </xdr:from>
    <xdr:to>
      <xdr:col>23</xdr:col>
      <xdr:colOff>174625</xdr:colOff>
      <xdr:row>33</xdr:row>
      <xdr:rowOff>70908</xdr:rowOff>
    </xdr:to>
    <xdr:cxnSp macro="">
      <xdr:nvCxnSpPr>
        <xdr:cNvPr id="67" name="直線コネクタ 66">
          <a:extLst>
            <a:ext uri="{FF2B5EF4-FFF2-40B4-BE49-F238E27FC236}">
              <a16:creationId xmlns:a16="http://schemas.microsoft.com/office/drawing/2014/main" id="{8B4AAD32-8AB4-4720-9691-8D75AA323968}"/>
            </a:ext>
          </a:extLst>
        </xdr:cNvPr>
        <xdr:cNvCxnSpPr/>
      </xdr:nvCxnSpPr>
      <xdr:spPr>
        <a:xfrm>
          <a:off x="4673600" y="6500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9965</xdr:rowOff>
    </xdr:from>
    <xdr:ext cx="405111" cy="259045"/>
    <xdr:sp macro="" textlink="">
      <xdr:nvSpPr>
        <xdr:cNvPr id="68" name="有形固定資産減価償却率最大値テキスト">
          <a:extLst>
            <a:ext uri="{FF2B5EF4-FFF2-40B4-BE49-F238E27FC236}">
              <a16:creationId xmlns:a16="http://schemas.microsoft.com/office/drawing/2014/main" id="{79107CEB-1EBB-4F6D-BDA6-CA0962526F63}"/>
            </a:ext>
          </a:extLst>
        </xdr:cNvPr>
        <xdr:cNvSpPr txBox="1"/>
      </xdr:nvSpPr>
      <xdr:spPr>
        <a:xfrm>
          <a:off x="4813300" y="5239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63288</xdr:rowOff>
    </xdr:from>
    <xdr:to>
      <xdr:col>23</xdr:col>
      <xdr:colOff>174625</xdr:colOff>
      <xdr:row>27</xdr:row>
      <xdr:rowOff>63288</xdr:rowOff>
    </xdr:to>
    <xdr:cxnSp macro="">
      <xdr:nvCxnSpPr>
        <xdr:cNvPr id="69" name="直線コネクタ 68">
          <a:extLst>
            <a:ext uri="{FF2B5EF4-FFF2-40B4-BE49-F238E27FC236}">
              <a16:creationId xmlns:a16="http://schemas.microsoft.com/office/drawing/2014/main" id="{141FFE8D-0C4F-49D8-A9EA-5EF2CCDE18C4}"/>
            </a:ext>
          </a:extLst>
        </xdr:cNvPr>
        <xdr:cNvCxnSpPr/>
      </xdr:nvCxnSpPr>
      <xdr:spPr>
        <a:xfrm>
          <a:off x="4673600" y="5463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57167</xdr:rowOff>
    </xdr:from>
    <xdr:ext cx="405111" cy="259045"/>
    <xdr:sp macro="" textlink="">
      <xdr:nvSpPr>
        <xdr:cNvPr id="70" name="有形固定資産減価償却率平均値テキスト">
          <a:extLst>
            <a:ext uri="{FF2B5EF4-FFF2-40B4-BE49-F238E27FC236}">
              <a16:creationId xmlns:a16="http://schemas.microsoft.com/office/drawing/2014/main" id="{30AF2930-BA9E-4973-B878-F6F3398FF6D7}"/>
            </a:ext>
          </a:extLst>
        </xdr:cNvPr>
        <xdr:cNvSpPr txBox="1"/>
      </xdr:nvSpPr>
      <xdr:spPr>
        <a:xfrm>
          <a:off x="4813300" y="61436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78740</xdr:rowOff>
    </xdr:from>
    <xdr:to>
      <xdr:col>23</xdr:col>
      <xdr:colOff>136525</xdr:colOff>
      <xdr:row>32</xdr:row>
      <xdr:rowOff>8890</xdr:rowOff>
    </xdr:to>
    <xdr:sp macro="" textlink="">
      <xdr:nvSpPr>
        <xdr:cNvPr id="71" name="フローチャート: 判断 70">
          <a:extLst>
            <a:ext uri="{FF2B5EF4-FFF2-40B4-BE49-F238E27FC236}">
              <a16:creationId xmlns:a16="http://schemas.microsoft.com/office/drawing/2014/main" id="{52C35352-90F4-4D92-A7F2-12480A8432C3}"/>
            </a:ext>
          </a:extLst>
        </xdr:cNvPr>
        <xdr:cNvSpPr/>
      </xdr:nvSpPr>
      <xdr:spPr>
        <a:xfrm>
          <a:off x="4711700" y="6165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42757</xdr:rowOff>
    </xdr:from>
    <xdr:to>
      <xdr:col>19</xdr:col>
      <xdr:colOff>187325</xdr:colOff>
      <xdr:row>31</xdr:row>
      <xdr:rowOff>144357</xdr:rowOff>
    </xdr:to>
    <xdr:sp macro="" textlink="">
      <xdr:nvSpPr>
        <xdr:cNvPr id="72" name="フローチャート: 判断 71">
          <a:extLst>
            <a:ext uri="{FF2B5EF4-FFF2-40B4-BE49-F238E27FC236}">
              <a16:creationId xmlns:a16="http://schemas.microsoft.com/office/drawing/2014/main" id="{51E1B641-EC4D-470D-A310-51C4EA2B11FC}"/>
            </a:ext>
          </a:extLst>
        </xdr:cNvPr>
        <xdr:cNvSpPr/>
      </xdr:nvSpPr>
      <xdr:spPr>
        <a:xfrm>
          <a:off x="4000500" y="61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167428</xdr:rowOff>
    </xdr:from>
    <xdr:to>
      <xdr:col>15</xdr:col>
      <xdr:colOff>187325</xdr:colOff>
      <xdr:row>31</xdr:row>
      <xdr:rowOff>97578</xdr:rowOff>
    </xdr:to>
    <xdr:sp macro="" textlink="">
      <xdr:nvSpPr>
        <xdr:cNvPr id="73" name="フローチャート: 判断 72">
          <a:extLst>
            <a:ext uri="{FF2B5EF4-FFF2-40B4-BE49-F238E27FC236}">
              <a16:creationId xmlns:a16="http://schemas.microsoft.com/office/drawing/2014/main" id="{B65CF79E-6D91-49BA-A36C-D85FEDE65043}"/>
            </a:ext>
          </a:extLst>
        </xdr:cNvPr>
        <xdr:cNvSpPr/>
      </xdr:nvSpPr>
      <xdr:spPr>
        <a:xfrm>
          <a:off x="3238500" y="608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120650</xdr:rowOff>
    </xdr:from>
    <xdr:to>
      <xdr:col>11</xdr:col>
      <xdr:colOff>187325</xdr:colOff>
      <xdr:row>31</xdr:row>
      <xdr:rowOff>50800</xdr:rowOff>
    </xdr:to>
    <xdr:sp macro="" textlink="">
      <xdr:nvSpPr>
        <xdr:cNvPr id="74" name="フローチャート: 判断 73">
          <a:extLst>
            <a:ext uri="{FF2B5EF4-FFF2-40B4-BE49-F238E27FC236}">
              <a16:creationId xmlns:a16="http://schemas.microsoft.com/office/drawing/2014/main" id="{FA3F7DB2-965D-4489-9594-1AEE1BC66460}"/>
            </a:ext>
          </a:extLst>
        </xdr:cNvPr>
        <xdr:cNvSpPr/>
      </xdr:nvSpPr>
      <xdr:spPr>
        <a:xfrm>
          <a:off x="2476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27093</xdr:rowOff>
    </xdr:from>
    <xdr:to>
      <xdr:col>7</xdr:col>
      <xdr:colOff>187325</xdr:colOff>
      <xdr:row>30</xdr:row>
      <xdr:rowOff>128693</xdr:rowOff>
    </xdr:to>
    <xdr:sp macro="" textlink="">
      <xdr:nvSpPr>
        <xdr:cNvPr id="75" name="フローチャート: 判断 74">
          <a:extLst>
            <a:ext uri="{FF2B5EF4-FFF2-40B4-BE49-F238E27FC236}">
              <a16:creationId xmlns:a16="http://schemas.microsoft.com/office/drawing/2014/main" id="{1DCF9280-DC08-4EA5-96EC-56C8E71C0AC3}"/>
            </a:ext>
          </a:extLst>
        </xdr:cNvPr>
        <xdr:cNvSpPr/>
      </xdr:nvSpPr>
      <xdr:spPr>
        <a:xfrm>
          <a:off x="1714500" y="5942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3FC18CB-AD84-4A1B-8F6C-07FB93B60579}"/>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565ED7C-94E6-4B80-BF12-1DA9535FCA8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17CA7B7-2415-4946-AD3B-5DA0B79D4C46}"/>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24D8077F-94CC-4CCE-A50F-0D6CB31EE9C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443D05F6-7EA9-4688-AFFD-FBFD5AC5530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109855</xdr:rowOff>
    </xdr:from>
    <xdr:to>
      <xdr:col>23</xdr:col>
      <xdr:colOff>136525</xdr:colOff>
      <xdr:row>31</xdr:row>
      <xdr:rowOff>40005</xdr:rowOff>
    </xdr:to>
    <xdr:sp macro="" textlink="">
      <xdr:nvSpPr>
        <xdr:cNvPr id="81" name="楕円 80">
          <a:extLst>
            <a:ext uri="{FF2B5EF4-FFF2-40B4-BE49-F238E27FC236}">
              <a16:creationId xmlns:a16="http://schemas.microsoft.com/office/drawing/2014/main" id="{641E6F6C-5D22-4CD7-8225-71909DDEB448}"/>
            </a:ext>
          </a:extLst>
        </xdr:cNvPr>
        <xdr:cNvSpPr/>
      </xdr:nvSpPr>
      <xdr:spPr>
        <a:xfrm>
          <a:off x="4711700" y="602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132732</xdr:rowOff>
    </xdr:from>
    <xdr:ext cx="405111" cy="259045"/>
    <xdr:sp macro="" textlink="">
      <xdr:nvSpPr>
        <xdr:cNvPr id="82" name="有形固定資産減価償却率該当値テキスト">
          <a:extLst>
            <a:ext uri="{FF2B5EF4-FFF2-40B4-BE49-F238E27FC236}">
              <a16:creationId xmlns:a16="http://schemas.microsoft.com/office/drawing/2014/main" id="{8E20EA1E-B754-41CD-9283-E55CAC049C87}"/>
            </a:ext>
          </a:extLst>
        </xdr:cNvPr>
        <xdr:cNvSpPr txBox="1"/>
      </xdr:nvSpPr>
      <xdr:spPr>
        <a:xfrm>
          <a:off x="4813300" y="5876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48683</xdr:rowOff>
    </xdr:from>
    <xdr:to>
      <xdr:col>19</xdr:col>
      <xdr:colOff>187325</xdr:colOff>
      <xdr:row>30</xdr:row>
      <xdr:rowOff>150283</xdr:rowOff>
    </xdr:to>
    <xdr:sp macro="" textlink="">
      <xdr:nvSpPr>
        <xdr:cNvPr id="83" name="楕円 82">
          <a:extLst>
            <a:ext uri="{FF2B5EF4-FFF2-40B4-BE49-F238E27FC236}">
              <a16:creationId xmlns:a16="http://schemas.microsoft.com/office/drawing/2014/main" id="{62DA99C5-7662-429C-AC6A-EA4D2597B9E3}"/>
            </a:ext>
          </a:extLst>
        </xdr:cNvPr>
        <xdr:cNvSpPr/>
      </xdr:nvSpPr>
      <xdr:spPr>
        <a:xfrm>
          <a:off x="4000500" y="5963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99483</xdr:rowOff>
    </xdr:from>
    <xdr:to>
      <xdr:col>23</xdr:col>
      <xdr:colOff>85725</xdr:colOff>
      <xdr:row>30</xdr:row>
      <xdr:rowOff>160655</xdr:rowOff>
    </xdr:to>
    <xdr:cxnSp macro="">
      <xdr:nvCxnSpPr>
        <xdr:cNvPr id="84" name="直線コネクタ 83">
          <a:extLst>
            <a:ext uri="{FF2B5EF4-FFF2-40B4-BE49-F238E27FC236}">
              <a16:creationId xmlns:a16="http://schemas.microsoft.com/office/drawing/2014/main" id="{AC13CF03-3D50-4960-9AF8-1F24F4051621}"/>
            </a:ext>
          </a:extLst>
        </xdr:cNvPr>
        <xdr:cNvCxnSpPr/>
      </xdr:nvCxnSpPr>
      <xdr:spPr>
        <a:xfrm>
          <a:off x="4051300" y="6014508"/>
          <a:ext cx="7112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169757</xdr:rowOff>
    </xdr:from>
    <xdr:to>
      <xdr:col>15</xdr:col>
      <xdr:colOff>187325</xdr:colOff>
      <xdr:row>30</xdr:row>
      <xdr:rowOff>99907</xdr:rowOff>
    </xdr:to>
    <xdr:sp macro="" textlink="">
      <xdr:nvSpPr>
        <xdr:cNvPr id="85" name="楕円 84">
          <a:extLst>
            <a:ext uri="{FF2B5EF4-FFF2-40B4-BE49-F238E27FC236}">
              <a16:creationId xmlns:a16="http://schemas.microsoft.com/office/drawing/2014/main" id="{8F01AE75-A292-47E8-A99F-BAAC7ABF55AE}"/>
            </a:ext>
          </a:extLst>
        </xdr:cNvPr>
        <xdr:cNvSpPr/>
      </xdr:nvSpPr>
      <xdr:spPr>
        <a:xfrm>
          <a:off x="3238500" y="59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49107</xdr:rowOff>
    </xdr:from>
    <xdr:to>
      <xdr:col>19</xdr:col>
      <xdr:colOff>136525</xdr:colOff>
      <xdr:row>30</xdr:row>
      <xdr:rowOff>99483</xdr:rowOff>
    </xdr:to>
    <xdr:cxnSp macro="">
      <xdr:nvCxnSpPr>
        <xdr:cNvPr id="86" name="直線コネクタ 85">
          <a:extLst>
            <a:ext uri="{FF2B5EF4-FFF2-40B4-BE49-F238E27FC236}">
              <a16:creationId xmlns:a16="http://schemas.microsoft.com/office/drawing/2014/main" id="{5910B9FB-EF20-4740-878B-72C8928C14E2}"/>
            </a:ext>
          </a:extLst>
        </xdr:cNvPr>
        <xdr:cNvCxnSpPr/>
      </xdr:nvCxnSpPr>
      <xdr:spPr>
        <a:xfrm>
          <a:off x="3289300" y="5964132"/>
          <a:ext cx="762000" cy="50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108585</xdr:rowOff>
    </xdr:from>
    <xdr:to>
      <xdr:col>11</xdr:col>
      <xdr:colOff>187325</xdr:colOff>
      <xdr:row>30</xdr:row>
      <xdr:rowOff>38735</xdr:rowOff>
    </xdr:to>
    <xdr:sp macro="" textlink="">
      <xdr:nvSpPr>
        <xdr:cNvPr id="87" name="楕円 86">
          <a:extLst>
            <a:ext uri="{FF2B5EF4-FFF2-40B4-BE49-F238E27FC236}">
              <a16:creationId xmlns:a16="http://schemas.microsoft.com/office/drawing/2014/main" id="{B5EBA57E-A54C-4CBD-AC3C-DDB1E0C21232}"/>
            </a:ext>
          </a:extLst>
        </xdr:cNvPr>
        <xdr:cNvSpPr/>
      </xdr:nvSpPr>
      <xdr:spPr>
        <a:xfrm>
          <a:off x="2476500" y="58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159385</xdr:rowOff>
    </xdr:from>
    <xdr:to>
      <xdr:col>15</xdr:col>
      <xdr:colOff>136525</xdr:colOff>
      <xdr:row>30</xdr:row>
      <xdr:rowOff>49107</xdr:rowOff>
    </xdr:to>
    <xdr:cxnSp macro="">
      <xdr:nvCxnSpPr>
        <xdr:cNvPr id="88" name="直線コネクタ 87">
          <a:extLst>
            <a:ext uri="{FF2B5EF4-FFF2-40B4-BE49-F238E27FC236}">
              <a16:creationId xmlns:a16="http://schemas.microsoft.com/office/drawing/2014/main" id="{CED87EBA-945F-4AE0-90AA-BA93A21B9CCD}"/>
            </a:ext>
          </a:extLst>
        </xdr:cNvPr>
        <xdr:cNvCxnSpPr/>
      </xdr:nvCxnSpPr>
      <xdr:spPr>
        <a:xfrm>
          <a:off x="2527300" y="5902960"/>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65405</xdr:rowOff>
    </xdr:from>
    <xdr:to>
      <xdr:col>7</xdr:col>
      <xdr:colOff>187325</xdr:colOff>
      <xdr:row>29</xdr:row>
      <xdr:rowOff>167005</xdr:rowOff>
    </xdr:to>
    <xdr:sp macro="" textlink="">
      <xdr:nvSpPr>
        <xdr:cNvPr id="89" name="楕円 88">
          <a:extLst>
            <a:ext uri="{FF2B5EF4-FFF2-40B4-BE49-F238E27FC236}">
              <a16:creationId xmlns:a16="http://schemas.microsoft.com/office/drawing/2014/main" id="{056BDCC2-0C8F-47B4-8FDC-D10AAC451668}"/>
            </a:ext>
          </a:extLst>
        </xdr:cNvPr>
        <xdr:cNvSpPr/>
      </xdr:nvSpPr>
      <xdr:spPr>
        <a:xfrm>
          <a:off x="1714500" y="580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116205</xdr:rowOff>
    </xdr:from>
    <xdr:to>
      <xdr:col>11</xdr:col>
      <xdr:colOff>136525</xdr:colOff>
      <xdr:row>29</xdr:row>
      <xdr:rowOff>159385</xdr:rowOff>
    </xdr:to>
    <xdr:cxnSp macro="">
      <xdr:nvCxnSpPr>
        <xdr:cNvPr id="90" name="直線コネクタ 89">
          <a:extLst>
            <a:ext uri="{FF2B5EF4-FFF2-40B4-BE49-F238E27FC236}">
              <a16:creationId xmlns:a16="http://schemas.microsoft.com/office/drawing/2014/main" id="{EAE22679-7F4B-4BCC-B199-78651F7780E6}"/>
            </a:ext>
          </a:extLst>
        </xdr:cNvPr>
        <xdr:cNvCxnSpPr/>
      </xdr:nvCxnSpPr>
      <xdr:spPr>
        <a:xfrm>
          <a:off x="1765300" y="5859780"/>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135484</xdr:rowOff>
    </xdr:from>
    <xdr:ext cx="405111" cy="259045"/>
    <xdr:sp macro="" textlink="">
      <xdr:nvSpPr>
        <xdr:cNvPr id="91" name="n_1aveValue有形固定資産減価償却率">
          <a:extLst>
            <a:ext uri="{FF2B5EF4-FFF2-40B4-BE49-F238E27FC236}">
              <a16:creationId xmlns:a16="http://schemas.microsoft.com/office/drawing/2014/main" id="{8C5285DC-9903-43E8-A791-0C89C67D9AA3}"/>
            </a:ext>
          </a:extLst>
        </xdr:cNvPr>
        <xdr:cNvSpPr txBox="1"/>
      </xdr:nvSpPr>
      <xdr:spPr>
        <a:xfrm>
          <a:off x="3836044" y="62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88705</xdr:rowOff>
    </xdr:from>
    <xdr:ext cx="405111" cy="259045"/>
    <xdr:sp macro="" textlink="">
      <xdr:nvSpPr>
        <xdr:cNvPr id="92" name="n_2aveValue有形固定資産減価償却率">
          <a:extLst>
            <a:ext uri="{FF2B5EF4-FFF2-40B4-BE49-F238E27FC236}">
              <a16:creationId xmlns:a16="http://schemas.microsoft.com/office/drawing/2014/main" id="{3F383D0E-481C-443A-960D-D23E466044B0}"/>
            </a:ext>
          </a:extLst>
        </xdr:cNvPr>
        <xdr:cNvSpPr txBox="1"/>
      </xdr:nvSpPr>
      <xdr:spPr>
        <a:xfrm>
          <a:off x="3086744" y="6175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41927</xdr:rowOff>
    </xdr:from>
    <xdr:ext cx="405111" cy="259045"/>
    <xdr:sp macro="" textlink="">
      <xdr:nvSpPr>
        <xdr:cNvPr id="93" name="n_3aveValue有形固定資産減価償却率">
          <a:extLst>
            <a:ext uri="{FF2B5EF4-FFF2-40B4-BE49-F238E27FC236}">
              <a16:creationId xmlns:a16="http://schemas.microsoft.com/office/drawing/2014/main" id="{B95C9084-F840-4FDB-BCAB-B0B584C25E3C}"/>
            </a:ext>
          </a:extLst>
        </xdr:cNvPr>
        <xdr:cNvSpPr txBox="1"/>
      </xdr:nvSpPr>
      <xdr:spPr>
        <a:xfrm>
          <a:off x="2324744" y="6128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119820</xdr:rowOff>
    </xdr:from>
    <xdr:ext cx="405111" cy="259045"/>
    <xdr:sp macro="" textlink="">
      <xdr:nvSpPr>
        <xdr:cNvPr id="94" name="n_4aveValue有形固定資産減価償却率">
          <a:extLst>
            <a:ext uri="{FF2B5EF4-FFF2-40B4-BE49-F238E27FC236}">
              <a16:creationId xmlns:a16="http://schemas.microsoft.com/office/drawing/2014/main" id="{AB378062-E261-4732-B6F8-61B1C3658A0D}"/>
            </a:ext>
          </a:extLst>
        </xdr:cNvPr>
        <xdr:cNvSpPr txBox="1"/>
      </xdr:nvSpPr>
      <xdr:spPr>
        <a:xfrm>
          <a:off x="1562744" y="6034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166810</xdr:rowOff>
    </xdr:from>
    <xdr:ext cx="405111" cy="259045"/>
    <xdr:sp macro="" textlink="">
      <xdr:nvSpPr>
        <xdr:cNvPr id="95" name="n_1mainValue有形固定資産減価償却率">
          <a:extLst>
            <a:ext uri="{FF2B5EF4-FFF2-40B4-BE49-F238E27FC236}">
              <a16:creationId xmlns:a16="http://schemas.microsoft.com/office/drawing/2014/main" id="{7774CC37-AEB8-45FF-B59F-AA7B5615E579}"/>
            </a:ext>
          </a:extLst>
        </xdr:cNvPr>
        <xdr:cNvSpPr txBox="1"/>
      </xdr:nvSpPr>
      <xdr:spPr>
        <a:xfrm>
          <a:off x="3836044" y="5738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116434</xdr:rowOff>
    </xdr:from>
    <xdr:ext cx="405111" cy="259045"/>
    <xdr:sp macro="" textlink="">
      <xdr:nvSpPr>
        <xdr:cNvPr id="96" name="n_2mainValue有形固定資産減価償却率">
          <a:extLst>
            <a:ext uri="{FF2B5EF4-FFF2-40B4-BE49-F238E27FC236}">
              <a16:creationId xmlns:a16="http://schemas.microsoft.com/office/drawing/2014/main" id="{13FF4346-E070-43DF-BF4B-AD22FA8AC9A1}"/>
            </a:ext>
          </a:extLst>
        </xdr:cNvPr>
        <xdr:cNvSpPr txBox="1"/>
      </xdr:nvSpPr>
      <xdr:spPr>
        <a:xfrm>
          <a:off x="3086744" y="568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55262</xdr:rowOff>
    </xdr:from>
    <xdr:ext cx="405111" cy="259045"/>
    <xdr:sp macro="" textlink="">
      <xdr:nvSpPr>
        <xdr:cNvPr id="97" name="n_3mainValue有形固定資産減価償却率">
          <a:extLst>
            <a:ext uri="{FF2B5EF4-FFF2-40B4-BE49-F238E27FC236}">
              <a16:creationId xmlns:a16="http://schemas.microsoft.com/office/drawing/2014/main" id="{441B84EF-58AA-4005-BB5F-BB41606645C7}"/>
            </a:ext>
          </a:extLst>
        </xdr:cNvPr>
        <xdr:cNvSpPr txBox="1"/>
      </xdr:nvSpPr>
      <xdr:spPr>
        <a:xfrm>
          <a:off x="2324744" y="5627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8" name="n_4mainValue有形固定資産減価償却率">
          <a:extLst>
            <a:ext uri="{FF2B5EF4-FFF2-40B4-BE49-F238E27FC236}">
              <a16:creationId xmlns:a16="http://schemas.microsoft.com/office/drawing/2014/main" id="{AFBEB095-C3D4-47BD-8EA4-F9A4747647FA}"/>
            </a:ext>
          </a:extLst>
        </xdr:cNvPr>
        <xdr:cNvSpPr txBox="1"/>
      </xdr:nvSpPr>
      <xdr:spPr>
        <a:xfrm>
          <a:off x="1562744" y="558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C9A6CE3C-6F05-47D0-83EC-FE6FE3907C05}"/>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63899BDE-4774-408D-AF1A-9830BEE4513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2D195932-0302-402C-BFF8-6BC9D01B3D46}"/>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6FA2287E-D10F-445C-AF6F-0A086EA1368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AF17E646-C96D-43F5-9B44-843EED70636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410933F8-5FBF-4EF5-B1E7-75057E31C52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6E627689-9062-457E-84CD-7D2443A4739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7A72503-891F-41D9-8864-D15F339E3AE4}"/>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E486FFC8-177C-4CDE-A596-5164FDE8DABF}"/>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DC65D803-BC34-43D6-9DD3-C3BA6D6F71F1}"/>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472D683-0F0D-481B-9E4B-23D59F13E9B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53830671-D80E-4E8B-B4EB-A0261CE70319}"/>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A3AFF671-6294-4FC7-8BF8-A4C73FB7E49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この指標は市債の残高を経常的な収入で返済する場合に、何年で返済できるかを示す指標です。令和６年度は前年度と比較すると、</a:t>
          </a:r>
          <a:r>
            <a:rPr kumimoji="1" lang="en-US" altLang="ja-JP" sz="1100">
              <a:latin typeface="ＭＳ Ｐゴシック" panose="020B0600070205080204" pitchFamily="50" charset="-128"/>
              <a:ea typeface="ＭＳ Ｐゴシック" panose="020B0600070205080204" pitchFamily="50" charset="-128"/>
            </a:rPr>
            <a:t>114.7</a:t>
          </a:r>
          <a:r>
            <a:rPr kumimoji="1" lang="ja-JP" altLang="en-US" sz="1100">
              <a:latin typeface="ＭＳ Ｐゴシック" panose="020B0600070205080204" pitchFamily="50" charset="-128"/>
              <a:ea typeface="ＭＳ Ｐゴシック" panose="020B0600070205080204" pitchFamily="50" charset="-128"/>
            </a:rPr>
            <a:t>ポイント減少しましたが、類似団体と比べて、債務返済能力が低い状況が続いています。　これは、経常的収入に比べて市債の残高が多いことが要因です。</a:t>
          </a:r>
        </a:p>
        <a:p>
          <a:r>
            <a:rPr kumimoji="1" lang="ja-JP" altLang="en-US" sz="1100">
              <a:latin typeface="ＭＳ Ｐゴシック" panose="020B0600070205080204" pitchFamily="50" charset="-128"/>
              <a:ea typeface="ＭＳ Ｐゴシック" panose="020B0600070205080204" pitchFamily="50" charset="-128"/>
            </a:rPr>
            <a:t>　今後も引き続き市債の借入抑制や行政コストの削減を行うなど、より一層財政健全化に努めていく必要があります。</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7B438B6D-37E8-413D-A198-8BEF19D05B6D}"/>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776FA2A8-8CE1-4408-8AFE-A8A2429561F2}"/>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F0B22859-9840-462E-8238-40D84FBC9A6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68C78FBE-5C15-41ED-B175-C2D95ABFD63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C8D43752-4669-47DE-8C55-51658FDE94D8}"/>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F15CA87D-066B-459D-A2DA-90BB715776E5}"/>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18" name="テキスト ボックス 117">
          <a:extLst>
            <a:ext uri="{FF2B5EF4-FFF2-40B4-BE49-F238E27FC236}">
              <a16:creationId xmlns:a16="http://schemas.microsoft.com/office/drawing/2014/main" id="{5E2935C2-7B98-42B4-B8E5-C171F4362703}"/>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F7FC34F1-C561-42FA-BCEE-B93A8611E30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9A2A75EB-3118-4D49-8D20-0A11F0E5BBB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F5A68945-F0C6-417C-83BD-F69EF67DCAE8}"/>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B269C1C0-6E46-4FBF-8CCD-6CC866C7F117}"/>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3A27C46A-9908-4C22-813E-57B5D25A4846}"/>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F059EE47-0361-4322-8F25-07352447277C}"/>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9976C9FF-231C-4DAF-9E79-4C3404A51691}"/>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109852</xdr:rowOff>
    </xdr:from>
    <xdr:ext cx="410689" cy="225703"/>
    <xdr:sp macro="" textlink="">
      <xdr:nvSpPr>
        <xdr:cNvPr id="126" name="テキスト ボックス 125">
          <a:extLst>
            <a:ext uri="{FF2B5EF4-FFF2-40B4-BE49-F238E27FC236}">
              <a16:creationId xmlns:a16="http://schemas.microsoft.com/office/drawing/2014/main" id="{D2497578-DAE0-4841-B527-484F43AA78F2}"/>
            </a:ext>
          </a:extLst>
        </xdr:cNvPr>
        <xdr:cNvSpPr txBox="1"/>
      </xdr:nvSpPr>
      <xdr:spPr>
        <a:xfrm>
          <a:off x="10828811" y="51676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768D9C0C-5BCD-4872-9D55-F16D54931A96}"/>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8" name="テキスト ボックス 127">
          <a:extLst>
            <a:ext uri="{FF2B5EF4-FFF2-40B4-BE49-F238E27FC236}">
              <a16:creationId xmlns:a16="http://schemas.microsoft.com/office/drawing/2014/main" id="{71FF5F10-6C37-47E4-8EE4-8562672E2081}"/>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9" name="債務償還比率グラフ枠">
          <a:extLst>
            <a:ext uri="{FF2B5EF4-FFF2-40B4-BE49-F238E27FC236}">
              <a16:creationId xmlns:a16="http://schemas.microsoft.com/office/drawing/2014/main" id="{5BFC78E0-2C49-479B-9BF6-01194A95CDA1}"/>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2749</xdr:rowOff>
    </xdr:from>
    <xdr:to>
      <xdr:col>76</xdr:col>
      <xdr:colOff>21589</xdr:colOff>
      <xdr:row>32</xdr:row>
      <xdr:rowOff>35660</xdr:rowOff>
    </xdr:to>
    <xdr:cxnSp macro="">
      <xdr:nvCxnSpPr>
        <xdr:cNvPr id="130" name="直線コネクタ 129">
          <a:extLst>
            <a:ext uri="{FF2B5EF4-FFF2-40B4-BE49-F238E27FC236}">
              <a16:creationId xmlns:a16="http://schemas.microsoft.com/office/drawing/2014/main" id="{969C2D04-13E6-408A-80E0-6A90D5CDD886}"/>
            </a:ext>
          </a:extLst>
        </xdr:cNvPr>
        <xdr:cNvCxnSpPr/>
      </xdr:nvCxnSpPr>
      <xdr:spPr>
        <a:xfrm flipV="1">
          <a:off x="14793595" y="5231974"/>
          <a:ext cx="1269" cy="106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39487</xdr:rowOff>
    </xdr:from>
    <xdr:ext cx="469744" cy="259045"/>
    <xdr:sp macro="" textlink="">
      <xdr:nvSpPr>
        <xdr:cNvPr id="131" name="債務償還比率最小値テキスト">
          <a:extLst>
            <a:ext uri="{FF2B5EF4-FFF2-40B4-BE49-F238E27FC236}">
              <a16:creationId xmlns:a16="http://schemas.microsoft.com/office/drawing/2014/main" id="{5B7C74E8-D3B4-4DF2-8C98-0280B37A465F}"/>
            </a:ext>
          </a:extLst>
        </xdr:cNvPr>
        <xdr:cNvSpPr txBox="1"/>
      </xdr:nvSpPr>
      <xdr:spPr>
        <a:xfrm>
          <a:off x="14846300" y="6297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35660</xdr:rowOff>
    </xdr:from>
    <xdr:to>
      <xdr:col>76</xdr:col>
      <xdr:colOff>111125</xdr:colOff>
      <xdr:row>32</xdr:row>
      <xdr:rowOff>35660</xdr:rowOff>
    </xdr:to>
    <xdr:cxnSp macro="">
      <xdr:nvCxnSpPr>
        <xdr:cNvPr id="132" name="直線コネクタ 131">
          <a:extLst>
            <a:ext uri="{FF2B5EF4-FFF2-40B4-BE49-F238E27FC236}">
              <a16:creationId xmlns:a16="http://schemas.microsoft.com/office/drawing/2014/main" id="{06AC3761-2B7F-4A6F-9F7A-9152628D8A21}"/>
            </a:ext>
          </a:extLst>
        </xdr:cNvPr>
        <xdr:cNvCxnSpPr/>
      </xdr:nvCxnSpPr>
      <xdr:spPr>
        <a:xfrm>
          <a:off x="14706600" y="629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120876</xdr:rowOff>
    </xdr:from>
    <xdr:ext cx="469744" cy="259045"/>
    <xdr:sp macro="" textlink="">
      <xdr:nvSpPr>
        <xdr:cNvPr id="133" name="債務償還比率最大値テキスト">
          <a:extLst>
            <a:ext uri="{FF2B5EF4-FFF2-40B4-BE49-F238E27FC236}">
              <a16:creationId xmlns:a16="http://schemas.microsoft.com/office/drawing/2014/main" id="{C5E4B0E7-2533-40B8-9AE5-5989B8C8300B}"/>
            </a:ext>
          </a:extLst>
        </xdr:cNvPr>
        <xdr:cNvSpPr txBox="1"/>
      </xdr:nvSpPr>
      <xdr:spPr>
        <a:xfrm>
          <a:off x="14846300" y="5007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2749</xdr:rowOff>
    </xdr:from>
    <xdr:to>
      <xdr:col>76</xdr:col>
      <xdr:colOff>111125</xdr:colOff>
      <xdr:row>26</xdr:row>
      <xdr:rowOff>2749</xdr:rowOff>
    </xdr:to>
    <xdr:cxnSp macro="">
      <xdr:nvCxnSpPr>
        <xdr:cNvPr id="134" name="直線コネクタ 133">
          <a:extLst>
            <a:ext uri="{FF2B5EF4-FFF2-40B4-BE49-F238E27FC236}">
              <a16:creationId xmlns:a16="http://schemas.microsoft.com/office/drawing/2014/main" id="{D9298BDA-B47D-4353-8F41-06834CA6FE2C}"/>
            </a:ext>
          </a:extLst>
        </xdr:cNvPr>
        <xdr:cNvCxnSpPr/>
      </xdr:nvCxnSpPr>
      <xdr:spPr>
        <a:xfrm>
          <a:off x="14706600" y="5231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110298</xdr:rowOff>
    </xdr:from>
    <xdr:ext cx="469744" cy="259045"/>
    <xdr:sp macro="" textlink="">
      <xdr:nvSpPr>
        <xdr:cNvPr id="135" name="債務償還比率平均値テキスト">
          <a:extLst>
            <a:ext uri="{FF2B5EF4-FFF2-40B4-BE49-F238E27FC236}">
              <a16:creationId xmlns:a16="http://schemas.microsoft.com/office/drawing/2014/main" id="{DB3BBC1A-7E6A-47CF-9166-E6F5B4FE0CF2}"/>
            </a:ext>
          </a:extLst>
        </xdr:cNvPr>
        <xdr:cNvSpPr txBox="1"/>
      </xdr:nvSpPr>
      <xdr:spPr>
        <a:xfrm>
          <a:off x="14846300" y="55109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87421</xdr:rowOff>
    </xdr:from>
    <xdr:to>
      <xdr:col>76</xdr:col>
      <xdr:colOff>73025</xdr:colOff>
      <xdr:row>29</xdr:row>
      <xdr:rowOff>17571</xdr:rowOff>
    </xdr:to>
    <xdr:sp macro="" textlink="">
      <xdr:nvSpPr>
        <xdr:cNvPr id="136" name="フローチャート: 判断 135">
          <a:extLst>
            <a:ext uri="{FF2B5EF4-FFF2-40B4-BE49-F238E27FC236}">
              <a16:creationId xmlns:a16="http://schemas.microsoft.com/office/drawing/2014/main" id="{B440D031-FE0B-43C5-8A77-FD83E34543D9}"/>
            </a:ext>
          </a:extLst>
        </xdr:cNvPr>
        <xdr:cNvSpPr/>
      </xdr:nvSpPr>
      <xdr:spPr>
        <a:xfrm>
          <a:off x="14744700" y="565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107315</xdr:rowOff>
    </xdr:from>
    <xdr:to>
      <xdr:col>72</xdr:col>
      <xdr:colOff>123825</xdr:colOff>
      <xdr:row>29</xdr:row>
      <xdr:rowOff>37465</xdr:rowOff>
    </xdr:to>
    <xdr:sp macro="" textlink="">
      <xdr:nvSpPr>
        <xdr:cNvPr id="137" name="フローチャート: 判断 136">
          <a:extLst>
            <a:ext uri="{FF2B5EF4-FFF2-40B4-BE49-F238E27FC236}">
              <a16:creationId xmlns:a16="http://schemas.microsoft.com/office/drawing/2014/main" id="{E33CD40F-1231-4044-8503-599DC533ED6F}"/>
            </a:ext>
          </a:extLst>
        </xdr:cNvPr>
        <xdr:cNvSpPr/>
      </xdr:nvSpPr>
      <xdr:spPr>
        <a:xfrm>
          <a:off x="14033500" y="567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138929</xdr:rowOff>
    </xdr:from>
    <xdr:to>
      <xdr:col>68</xdr:col>
      <xdr:colOff>123825</xdr:colOff>
      <xdr:row>29</xdr:row>
      <xdr:rowOff>69079</xdr:rowOff>
    </xdr:to>
    <xdr:sp macro="" textlink="">
      <xdr:nvSpPr>
        <xdr:cNvPr id="138" name="フローチャート: 判断 137">
          <a:extLst>
            <a:ext uri="{FF2B5EF4-FFF2-40B4-BE49-F238E27FC236}">
              <a16:creationId xmlns:a16="http://schemas.microsoft.com/office/drawing/2014/main" id="{3B47FA93-EE02-47F8-8710-85117492DF93}"/>
            </a:ext>
          </a:extLst>
        </xdr:cNvPr>
        <xdr:cNvSpPr/>
      </xdr:nvSpPr>
      <xdr:spPr>
        <a:xfrm>
          <a:off x="13271500" y="571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92510</xdr:rowOff>
    </xdr:from>
    <xdr:to>
      <xdr:col>64</xdr:col>
      <xdr:colOff>123825</xdr:colOff>
      <xdr:row>29</xdr:row>
      <xdr:rowOff>22660</xdr:rowOff>
    </xdr:to>
    <xdr:sp macro="" textlink="">
      <xdr:nvSpPr>
        <xdr:cNvPr id="139" name="フローチャート: 判断 138">
          <a:extLst>
            <a:ext uri="{FF2B5EF4-FFF2-40B4-BE49-F238E27FC236}">
              <a16:creationId xmlns:a16="http://schemas.microsoft.com/office/drawing/2014/main" id="{C67EE70C-E4C1-4F12-8494-E30FE5264279}"/>
            </a:ext>
          </a:extLst>
        </xdr:cNvPr>
        <xdr:cNvSpPr/>
      </xdr:nvSpPr>
      <xdr:spPr>
        <a:xfrm>
          <a:off x="12509500" y="5664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53222</xdr:rowOff>
    </xdr:from>
    <xdr:to>
      <xdr:col>60</xdr:col>
      <xdr:colOff>123825</xdr:colOff>
      <xdr:row>29</xdr:row>
      <xdr:rowOff>154822</xdr:rowOff>
    </xdr:to>
    <xdr:sp macro="" textlink="">
      <xdr:nvSpPr>
        <xdr:cNvPr id="140" name="フローチャート: 判断 139">
          <a:extLst>
            <a:ext uri="{FF2B5EF4-FFF2-40B4-BE49-F238E27FC236}">
              <a16:creationId xmlns:a16="http://schemas.microsoft.com/office/drawing/2014/main" id="{9BD602B5-FB32-4924-94F0-306C02BB2254}"/>
            </a:ext>
          </a:extLst>
        </xdr:cNvPr>
        <xdr:cNvSpPr/>
      </xdr:nvSpPr>
      <xdr:spPr>
        <a:xfrm>
          <a:off x="11747500" y="5796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B4FDCC2C-6447-4BCF-961A-F346B6CCC70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29E8E347-C01D-4B9F-89C3-083D73762E54}"/>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5497A19D-EADD-4C47-94D4-C0B1641CE901}"/>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C916EDF-74B4-4BF0-BD67-05820C05BAC2}"/>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C20E7AC5-A4B6-4ABD-BB4F-BA2AD9BCAC2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156310</xdr:rowOff>
    </xdr:from>
    <xdr:to>
      <xdr:col>76</xdr:col>
      <xdr:colOff>73025</xdr:colOff>
      <xdr:row>32</xdr:row>
      <xdr:rowOff>86460</xdr:rowOff>
    </xdr:to>
    <xdr:sp macro="" textlink="">
      <xdr:nvSpPr>
        <xdr:cNvPr id="146" name="楕円 145">
          <a:extLst>
            <a:ext uri="{FF2B5EF4-FFF2-40B4-BE49-F238E27FC236}">
              <a16:creationId xmlns:a16="http://schemas.microsoft.com/office/drawing/2014/main" id="{36781AAA-279C-44AE-BD68-B2C96615B8F7}"/>
            </a:ext>
          </a:extLst>
        </xdr:cNvPr>
        <xdr:cNvSpPr/>
      </xdr:nvSpPr>
      <xdr:spPr>
        <a:xfrm>
          <a:off x="14744700" y="624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71237</xdr:rowOff>
    </xdr:from>
    <xdr:ext cx="469744" cy="259045"/>
    <xdr:sp macro="" textlink="">
      <xdr:nvSpPr>
        <xdr:cNvPr id="147" name="債務償還比率該当値テキスト">
          <a:extLst>
            <a:ext uri="{FF2B5EF4-FFF2-40B4-BE49-F238E27FC236}">
              <a16:creationId xmlns:a16="http://schemas.microsoft.com/office/drawing/2014/main" id="{76A896EF-6180-43D8-9EF1-41C037644C45}"/>
            </a:ext>
          </a:extLst>
        </xdr:cNvPr>
        <xdr:cNvSpPr txBox="1"/>
      </xdr:nvSpPr>
      <xdr:spPr>
        <a:xfrm>
          <a:off x="14846300" y="6157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161744</xdr:rowOff>
    </xdr:from>
    <xdr:to>
      <xdr:col>72</xdr:col>
      <xdr:colOff>123825</xdr:colOff>
      <xdr:row>33</xdr:row>
      <xdr:rowOff>91894</xdr:rowOff>
    </xdr:to>
    <xdr:sp macro="" textlink="">
      <xdr:nvSpPr>
        <xdr:cNvPr id="148" name="楕円 147">
          <a:extLst>
            <a:ext uri="{FF2B5EF4-FFF2-40B4-BE49-F238E27FC236}">
              <a16:creationId xmlns:a16="http://schemas.microsoft.com/office/drawing/2014/main" id="{346385A3-7220-4136-BA96-48E1CC70D564}"/>
            </a:ext>
          </a:extLst>
        </xdr:cNvPr>
        <xdr:cNvSpPr/>
      </xdr:nvSpPr>
      <xdr:spPr>
        <a:xfrm>
          <a:off x="14033500" y="641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35660</xdr:rowOff>
    </xdr:from>
    <xdr:to>
      <xdr:col>76</xdr:col>
      <xdr:colOff>22225</xdr:colOff>
      <xdr:row>33</xdr:row>
      <xdr:rowOff>41094</xdr:rowOff>
    </xdr:to>
    <xdr:cxnSp macro="">
      <xdr:nvCxnSpPr>
        <xdr:cNvPr id="149" name="直線コネクタ 148">
          <a:extLst>
            <a:ext uri="{FF2B5EF4-FFF2-40B4-BE49-F238E27FC236}">
              <a16:creationId xmlns:a16="http://schemas.microsoft.com/office/drawing/2014/main" id="{B55CF984-15EE-4BD1-9DC9-741CA599F6DC}"/>
            </a:ext>
          </a:extLst>
        </xdr:cNvPr>
        <xdr:cNvCxnSpPr/>
      </xdr:nvCxnSpPr>
      <xdr:spPr>
        <a:xfrm flipV="1">
          <a:off x="14084300" y="6293585"/>
          <a:ext cx="711200" cy="17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41955</xdr:rowOff>
    </xdr:from>
    <xdr:to>
      <xdr:col>68</xdr:col>
      <xdr:colOff>123825</xdr:colOff>
      <xdr:row>33</xdr:row>
      <xdr:rowOff>143556</xdr:rowOff>
    </xdr:to>
    <xdr:sp macro="" textlink="">
      <xdr:nvSpPr>
        <xdr:cNvPr id="150" name="楕円 149">
          <a:extLst>
            <a:ext uri="{FF2B5EF4-FFF2-40B4-BE49-F238E27FC236}">
              <a16:creationId xmlns:a16="http://schemas.microsoft.com/office/drawing/2014/main" id="{B1588C62-E3EE-404C-B8B1-258E33FE65CA}"/>
            </a:ext>
          </a:extLst>
        </xdr:cNvPr>
        <xdr:cNvSpPr/>
      </xdr:nvSpPr>
      <xdr:spPr>
        <a:xfrm>
          <a:off x="13271500" y="647133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41094</xdr:rowOff>
    </xdr:from>
    <xdr:to>
      <xdr:col>72</xdr:col>
      <xdr:colOff>73025</xdr:colOff>
      <xdr:row>33</xdr:row>
      <xdr:rowOff>92756</xdr:rowOff>
    </xdr:to>
    <xdr:cxnSp macro="">
      <xdr:nvCxnSpPr>
        <xdr:cNvPr id="151" name="直線コネクタ 150">
          <a:extLst>
            <a:ext uri="{FF2B5EF4-FFF2-40B4-BE49-F238E27FC236}">
              <a16:creationId xmlns:a16="http://schemas.microsoft.com/office/drawing/2014/main" id="{C7297995-C0FC-46D6-B864-002D7EDC1207}"/>
            </a:ext>
          </a:extLst>
        </xdr:cNvPr>
        <xdr:cNvCxnSpPr/>
      </xdr:nvCxnSpPr>
      <xdr:spPr>
        <a:xfrm flipV="1">
          <a:off x="13322300" y="6470469"/>
          <a:ext cx="762000" cy="51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76617</xdr:rowOff>
    </xdr:from>
    <xdr:to>
      <xdr:col>64</xdr:col>
      <xdr:colOff>123825</xdr:colOff>
      <xdr:row>33</xdr:row>
      <xdr:rowOff>6767</xdr:rowOff>
    </xdr:to>
    <xdr:sp macro="" textlink="">
      <xdr:nvSpPr>
        <xdr:cNvPr id="152" name="楕円 151">
          <a:extLst>
            <a:ext uri="{FF2B5EF4-FFF2-40B4-BE49-F238E27FC236}">
              <a16:creationId xmlns:a16="http://schemas.microsoft.com/office/drawing/2014/main" id="{A42EFB49-719A-44E0-8CDB-D445C2204096}"/>
            </a:ext>
          </a:extLst>
        </xdr:cNvPr>
        <xdr:cNvSpPr/>
      </xdr:nvSpPr>
      <xdr:spPr>
        <a:xfrm>
          <a:off x="12509500" y="6334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127417</xdr:rowOff>
    </xdr:from>
    <xdr:to>
      <xdr:col>68</xdr:col>
      <xdr:colOff>73025</xdr:colOff>
      <xdr:row>33</xdr:row>
      <xdr:rowOff>92756</xdr:rowOff>
    </xdr:to>
    <xdr:cxnSp macro="">
      <xdr:nvCxnSpPr>
        <xdr:cNvPr id="153" name="直線コネクタ 152">
          <a:extLst>
            <a:ext uri="{FF2B5EF4-FFF2-40B4-BE49-F238E27FC236}">
              <a16:creationId xmlns:a16="http://schemas.microsoft.com/office/drawing/2014/main" id="{A4879B4F-2BE3-4597-886E-0C6E17A60678}"/>
            </a:ext>
          </a:extLst>
        </xdr:cNvPr>
        <xdr:cNvCxnSpPr/>
      </xdr:nvCxnSpPr>
      <xdr:spPr>
        <a:xfrm>
          <a:off x="12560300" y="6385342"/>
          <a:ext cx="762000" cy="136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119870</xdr:rowOff>
    </xdr:from>
    <xdr:to>
      <xdr:col>60</xdr:col>
      <xdr:colOff>123825</xdr:colOff>
      <xdr:row>35</xdr:row>
      <xdr:rowOff>50020</xdr:rowOff>
    </xdr:to>
    <xdr:sp macro="" textlink="">
      <xdr:nvSpPr>
        <xdr:cNvPr id="154" name="楕円 153">
          <a:extLst>
            <a:ext uri="{FF2B5EF4-FFF2-40B4-BE49-F238E27FC236}">
              <a16:creationId xmlns:a16="http://schemas.microsoft.com/office/drawing/2014/main" id="{97D49740-24C0-4AD1-85F2-9E526F0D936E}"/>
            </a:ext>
          </a:extLst>
        </xdr:cNvPr>
        <xdr:cNvSpPr/>
      </xdr:nvSpPr>
      <xdr:spPr>
        <a:xfrm>
          <a:off x="11747500" y="6720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127417</xdr:rowOff>
    </xdr:from>
    <xdr:to>
      <xdr:col>64</xdr:col>
      <xdr:colOff>73025</xdr:colOff>
      <xdr:row>34</xdr:row>
      <xdr:rowOff>170670</xdr:rowOff>
    </xdr:to>
    <xdr:cxnSp macro="">
      <xdr:nvCxnSpPr>
        <xdr:cNvPr id="155" name="直線コネクタ 154">
          <a:extLst>
            <a:ext uri="{FF2B5EF4-FFF2-40B4-BE49-F238E27FC236}">
              <a16:creationId xmlns:a16="http://schemas.microsoft.com/office/drawing/2014/main" id="{20E50C6E-BB1D-4712-AE56-C5C970AB39DC}"/>
            </a:ext>
          </a:extLst>
        </xdr:cNvPr>
        <xdr:cNvCxnSpPr/>
      </xdr:nvCxnSpPr>
      <xdr:spPr>
        <a:xfrm flipV="1">
          <a:off x="11798300" y="6385342"/>
          <a:ext cx="762000" cy="38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53992</xdr:rowOff>
    </xdr:from>
    <xdr:ext cx="469744" cy="259045"/>
    <xdr:sp macro="" textlink="">
      <xdr:nvSpPr>
        <xdr:cNvPr id="156" name="n_1aveValue債務償還比率">
          <a:extLst>
            <a:ext uri="{FF2B5EF4-FFF2-40B4-BE49-F238E27FC236}">
              <a16:creationId xmlns:a16="http://schemas.microsoft.com/office/drawing/2014/main" id="{768B07E7-EABE-4455-8F72-BC54DD779E23}"/>
            </a:ext>
          </a:extLst>
        </xdr:cNvPr>
        <xdr:cNvSpPr txBox="1"/>
      </xdr:nvSpPr>
      <xdr:spPr>
        <a:xfrm>
          <a:off x="13836727" y="545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85606</xdr:rowOff>
    </xdr:from>
    <xdr:ext cx="469744" cy="259045"/>
    <xdr:sp macro="" textlink="">
      <xdr:nvSpPr>
        <xdr:cNvPr id="157" name="n_2aveValue債務償還比率">
          <a:extLst>
            <a:ext uri="{FF2B5EF4-FFF2-40B4-BE49-F238E27FC236}">
              <a16:creationId xmlns:a16="http://schemas.microsoft.com/office/drawing/2014/main" id="{7A1F789F-4CC0-4E2C-89AE-645F12801BF4}"/>
            </a:ext>
          </a:extLst>
        </xdr:cNvPr>
        <xdr:cNvSpPr txBox="1"/>
      </xdr:nvSpPr>
      <xdr:spPr>
        <a:xfrm>
          <a:off x="13087427" y="548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39187</xdr:rowOff>
    </xdr:from>
    <xdr:ext cx="469744" cy="259045"/>
    <xdr:sp macro="" textlink="">
      <xdr:nvSpPr>
        <xdr:cNvPr id="158" name="n_3aveValue債務償還比率">
          <a:extLst>
            <a:ext uri="{FF2B5EF4-FFF2-40B4-BE49-F238E27FC236}">
              <a16:creationId xmlns:a16="http://schemas.microsoft.com/office/drawing/2014/main" id="{D53A175D-EEDE-4586-BBB1-381861091641}"/>
            </a:ext>
          </a:extLst>
        </xdr:cNvPr>
        <xdr:cNvSpPr txBox="1"/>
      </xdr:nvSpPr>
      <xdr:spPr>
        <a:xfrm>
          <a:off x="12325427" y="5439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171349</xdr:rowOff>
    </xdr:from>
    <xdr:ext cx="469744" cy="259045"/>
    <xdr:sp macro="" textlink="">
      <xdr:nvSpPr>
        <xdr:cNvPr id="159" name="n_4aveValue債務償還比率">
          <a:extLst>
            <a:ext uri="{FF2B5EF4-FFF2-40B4-BE49-F238E27FC236}">
              <a16:creationId xmlns:a16="http://schemas.microsoft.com/office/drawing/2014/main" id="{9F94901C-65C6-42C0-8391-1F6B680B58FF}"/>
            </a:ext>
          </a:extLst>
        </xdr:cNvPr>
        <xdr:cNvSpPr txBox="1"/>
      </xdr:nvSpPr>
      <xdr:spPr>
        <a:xfrm>
          <a:off x="11563427" y="5572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83021</xdr:rowOff>
    </xdr:from>
    <xdr:ext cx="469744" cy="259045"/>
    <xdr:sp macro="" textlink="">
      <xdr:nvSpPr>
        <xdr:cNvPr id="160" name="n_1mainValue債務償還比率">
          <a:extLst>
            <a:ext uri="{FF2B5EF4-FFF2-40B4-BE49-F238E27FC236}">
              <a16:creationId xmlns:a16="http://schemas.microsoft.com/office/drawing/2014/main" id="{93C40ADC-1929-4138-94D6-C64F63F0205F}"/>
            </a:ext>
          </a:extLst>
        </xdr:cNvPr>
        <xdr:cNvSpPr txBox="1"/>
      </xdr:nvSpPr>
      <xdr:spPr>
        <a:xfrm>
          <a:off x="13836727" y="6512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173563</xdr:colOff>
      <xdr:row>33</xdr:row>
      <xdr:rowOff>134683</xdr:rowOff>
    </xdr:from>
    <xdr:ext cx="560923" cy="259045"/>
    <xdr:sp macro="" textlink="">
      <xdr:nvSpPr>
        <xdr:cNvPr id="161" name="n_2mainValue債務償還比率">
          <a:extLst>
            <a:ext uri="{FF2B5EF4-FFF2-40B4-BE49-F238E27FC236}">
              <a16:creationId xmlns:a16="http://schemas.microsoft.com/office/drawing/2014/main" id="{7F06FCEE-6D85-4719-8E34-4EA4E02C60CF}"/>
            </a:ext>
          </a:extLst>
        </xdr:cNvPr>
        <xdr:cNvSpPr txBox="1"/>
      </xdr:nvSpPr>
      <xdr:spPr>
        <a:xfrm>
          <a:off x="13041838" y="65640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169344</xdr:rowOff>
    </xdr:from>
    <xdr:ext cx="469744" cy="259045"/>
    <xdr:sp macro="" textlink="">
      <xdr:nvSpPr>
        <xdr:cNvPr id="162" name="n_3mainValue債務償還比率">
          <a:extLst>
            <a:ext uri="{FF2B5EF4-FFF2-40B4-BE49-F238E27FC236}">
              <a16:creationId xmlns:a16="http://schemas.microsoft.com/office/drawing/2014/main" id="{FAACA810-31FA-4174-938D-140E5B142124}"/>
            </a:ext>
          </a:extLst>
        </xdr:cNvPr>
        <xdr:cNvSpPr txBox="1"/>
      </xdr:nvSpPr>
      <xdr:spPr>
        <a:xfrm>
          <a:off x="12325427" y="642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58</xdr:col>
      <xdr:colOff>173563</xdr:colOff>
      <xdr:row>35</xdr:row>
      <xdr:rowOff>41147</xdr:rowOff>
    </xdr:from>
    <xdr:ext cx="560923" cy="259045"/>
    <xdr:sp macro="" textlink="">
      <xdr:nvSpPr>
        <xdr:cNvPr id="163" name="n_4mainValue債務償還比率">
          <a:extLst>
            <a:ext uri="{FF2B5EF4-FFF2-40B4-BE49-F238E27FC236}">
              <a16:creationId xmlns:a16="http://schemas.microsoft.com/office/drawing/2014/main" id="{E4F241FA-FF3A-49AB-9A4B-50083863C817}"/>
            </a:ext>
          </a:extLst>
        </xdr:cNvPr>
        <xdr:cNvSpPr txBox="1"/>
      </xdr:nvSpPr>
      <xdr:spPr>
        <a:xfrm>
          <a:off x="11517838" y="681342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4" name="正方形/長方形 163">
          <a:extLst>
            <a:ext uri="{FF2B5EF4-FFF2-40B4-BE49-F238E27FC236}">
              <a16:creationId xmlns:a16="http://schemas.microsoft.com/office/drawing/2014/main" id="{DBC50A29-2A89-49E6-8F54-0989F8367A6A}"/>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5" name="正方形/長方形 164">
          <a:extLst>
            <a:ext uri="{FF2B5EF4-FFF2-40B4-BE49-F238E27FC236}">
              <a16:creationId xmlns:a16="http://schemas.microsoft.com/office/drawing/2014/main" id="{649A32CD-B223-4D7E-9775-26B7D3463ED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6" name="テキスト ボックス 165">
          <a:extLst>
            <a:ext uri="{FF2B5EF4-FFF2-40B4-BE49-F238E27FC236}">
              <a16:creationId xmlns:a16="http://schemas.microsoft.com/office/drawing/2014/main" id="{4A348DE4-0224-47E3-87E2-270E1FEDC1B4}"/>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7" name="テキスト ボックス 166">
          <a:extLst>
            <a:ext uri="{FF2B5EF4-FFF2-40B4-BE49-F238E27FC236}">
              <a16:creationId xmlns:a16="http://schemas.microsoft.com/office/drawing/2014/main" id="{252F95BB-CBA9-4C70-AE5A-19B8D2BD941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8" name="テキスト ボックス 167">
          <a:extLst>
            <a:ext uri="{FF2B5EF4-FFF2-40B4-BE49-F238E27FC236}">
              <a16:creationId xmlns:a16="http://schemas.microsoft.com/office/drawing/2014/main" id="{F4EA6BF4-E7C2-4505-82D0-C482F11AAB9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9" name="テキスト ボックス 168">
          <a:extLst>
            <a:ext uri="{FF2B5EF4-FFF2-40B4-BE49-F238E27FC236}">
              <a16:creationId xmlns:a16="http://schemas.microsoft.com/office/drawing/2014/main" id="{BC0CB106-C640-413E-92DF-6D217411298C}"/>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251FC71-7BF5-41AB-A4AF-F994F2634E6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8F2CC78-6412-46E3-BC52-2DA238CE9D2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ED2AE84-5589-491B-8210-F3447D4347F9}"/>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A27A835-8F9D-45D9-B0D2-A4ED9CFA25F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166B5FC-F6CB-46C3-B8E4-EDB3C122D59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5EFF89D-308E-481A-BE84-654433E526E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C2F3CD9-A6F9-489E-ABE3-553E3E51FAC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AAD63BA-0EEF-4E7E-972F-A60DF81365D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123E4F9-4E5B-4477-AA10-F4C745DF2CF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E0686BC-039D-420B-985C-208ED9C286E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26,791
26,432
264.89
23,459,972
21,675,602
1,152,298
9,907,776
19,950,337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36852D60-B1FB-415C-8281-79EB4F81A1A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C120B19-8E5B-4CE7-AEDB-8FB311F2359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DB8505B-8711-4F31-9BA2-04F91EB8B15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109.8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A8CEDF9-43F9-40BE-9332-74DA18619F9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4701A67-70EE-4EAE-B879-C08D3F66210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80567D5-F111-4127-AAE5-FB726667F16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C505030-3EB0-402A-B74B-D199A93FD3C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8CE199F-B435-46C5-B393-6C02A1A7BF4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4768FE4-23F9-4AA8-BB6D-EC2F4E13D88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4EE48A2-CFEA-467E-85C6-BD00332538C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DABA696-97B6-44D9-A739-E3B2ACF95D8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FE5D3E4-C770-4C03-842E-619B089EC1B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71844DE-C924-4BA3-88A7-79B870B1FE6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6C1E36-86FB-4BAA-917E-9E0D748EF517}"/>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352F992-F6A6-4A61-B694-FA3769CAEFD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4B880FA-F6F7-4D1E-89FE-49A9A027FA22}"/>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A48C0D2-4EEF-451E-B331-5EB30DFC091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5229000-F1EE-4670-B1F4-35468A14922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9EA9C1B-DC36-4F1D-88CA-2D9774FDEAD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DDE9B1A-EB69-4EC6-BCAF-5F3E5C5C9F8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9C22492-BEC3-49FB-B0D7-C763F5C04CF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3C38DF9-D146-4ECB-9A05-A5BA8003C02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F9EB202-66C4-4DBB-9B5A-3A93997C488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01BF53A-E70D-4FDB-AEF5-94902E36391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8F69942-2293-4B16-9745-2B59AAF2089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20BDEF8-26EF-49E5-9F47-F83BE8D0008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B7CBE27-704B-4649-A9BF-5F0026792A2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5E9FE12-FF5A-4454-A761-BF68744ADEC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2C318C4-06D6-4A5D-886E-CF2030DC87F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2FA2B18-BB6A-428F-819F-0A5ED3FBE9E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2B09C2E-DA4F-4AF7-99CF-F3A368345C9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1890AC6-515C-4111-9380-9D9DF0FDCDF5}"/>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63F33D8-5BB8-47EB-BA98-7F1D912CC835}"/>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15DD59BC-80BE-4500-86D8-2FF1C875FE42}"/>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89A19B1B-6265-4027-8C01-CD8A23F62251}"/>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3D7891A-3DF6-4D1E-A0A8-08EA2677BF1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E2C7904-5F50-4940-8EA4-89BA0FA30925}"/>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1840EDF-CD67-4B92-9553-E6B64642691A}"/>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2794B114-DDE9-49D1-BC4C-0AD8AC82CF62}"/>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5506F32-92E0-4BB4-9DD6-936491FC75D9}"/>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446FD0E1-9710-4445-B43B-2CC65E57932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4EB535A9-F8EA-4A34-B317-F5A2D7FF7674}"/>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9F1B083B-40FC-4FAC-9BEF-7EE468537DB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40</xdr:row>
      <xdr:rowOff>135636</xdr:rowOff>
    </xdr:to>
    <xdr:cxnSp macro="">
      <xdr:nvCxnSpPr>
        <xdr:cNvPr id="55" name="直線コネクタ 54">
          <a:extLst>
            <a:ext uri="{FF2B5EF4-FFF2-40B4-BE49-F238E27FC236}">
              <a16:creationId xmlns:a16="http://schemas.microsoft.com/office/drawing/2014/main" id="{24B195BF-61CF-4C1A-A6BE-580D2F361718}"/>
            </a:ext>
          </a:extLst>
        </xdr:cNvPr>
        <xdr:cNvCxnSpPr/>
      </xdr:nvCxnSpPr>
      <xdr:spPr>
        <a:xfrm flipV="1">
          <a:off x="4634865" y="5658612"/>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139463</xdr:rowOff>
    </xdr:from>
    <xdr:ext cx="405111" cy="259045"/>
    <xdr:sp macro="" textlink="">
      <xdr:nvSpPr>
        <xdr:cNvPr id="56" name="【道路】&#10;有形固定資産減価償却率最小値テキスト">
          <a:extLst>
            <a:ext uri="{FF2B5EF4-FFF2-40B4-BE49-F238E27FC236}">
              <a16:creationId xmlns:a16="http://schemas.microsoft.com/office/drawing/2014/main" id="{EE593A9E-50A0-4341-82CF-F3BD560B0B93}"/>
            </a:ext>
          </a:extLst>
        </xdr:cNvPr>
        <xdr:cNvSpPr txBox="1"/>
      </xdr:nvSpPr>
      <xdr:spPr>
        <a:xfrm>
          <a:off x="4673600" y="699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135636</xdr:rowOff>
    </xdr:from>
    <xdr:to>
      <xdr:col>24</xdr:col>
      <xdr:colOff>152400</xdr:colOff>
      <xdr:row>40</xdr:row>
      <xdr:rowOff>135636</xdr:rowOff>
    </xdr:to>
    <xdr:cxnSp macro="">
      <xdr:nvCxnSpPr>
        <xdr:cNvPr id="57" name="直線コネクタ 56">
          <a:extLst>
            <a:ext uri="{FF2B5EF4-FFF2-40B4-BE49-F238E27FC236}">
              <a16:creationId xmlns:a16="http://schemas.microsoft.com/office/drawing/2014/main" id="{DFAFC726-5E79-48C1-A1F4-03B182DA4F74}"/>
            </a:ext>
          </a:extLst>
        </xdr:cNvPr>
        <xdr:cNvCxnSpPr/>
      </xdr:nvCxnSpPr>
      <xdr:spPr>
        <a:xfrm>
          <a:off x="4546600" y="69936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94CC17CA-24AB-4C0F-883B-D01EE559006C}"/>
            </a:ext>
          </a:extLst>
        </xdr:cNvPr>
        <xdr:cNvSpPr txBox="1"/>
      </xdr:nvSpPr>
      <xdr:spPr>
        <a:xfrm>
          <a:off x="4673600" y="543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258F3634-7469-454B-A4C4-EB360799735A}"/>
            </a:ext>
          </a:extLst>
        </xdr:cNvPr>
        <xdr:cNvCxnSpPr/>
      </xdr:nvCxnSpPr>
      <xdr:spPr>
        <a:xfrm>
          <a:off x="4546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88409</xdr:rowOff>
    </xdr:from>
    <xdr:ext cx="405111" cy="259045"/>
    <xdr:sp macro="" textlink="">
      <xdr:nvSpPr>
        <xdr:cNvPr id="60" name="【道路】&#10;有形固定資産減価償却率平均値テキスト">
          <a:extLst>
            <a:ext uri="{FF2B5EF4-FFF2-40B4-BE49-F238E27FC236}">
              <a16:creationId xmlns:a16="http://schemas.microsoft.com/office/drawing/2014/main" id="{446E7463-04DA-4A0B-83F3-1438F9CF9EBF}"/>
            </a:ext>
          </a:extLst>
        </xdr:cNvPr>
        <xdr:cNvSpPr txBox="1"/>
      </xdr:nvSpPr>
      <xdr:spPr>
        <a:xfrm>
          <a:off x="4673600" y="64320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109982</xdr:rowOff>
    </xdr:from>
    <xdr:to>
      <xdr:col>24</xdr:col>
      <xdr:colOff>114300</xdr:colOff>
      <xdr:row>38</xdr:row>
      <xdr:rowOff>40132</xdr:rowOff>
    </xdr:to>
    <xdr:sp macro="" textlink="">
      <xdr:nvSpPr>
        <xdr:cNvPr id="61" name="フローチャート: 判断 60">
          <a:extLst>
            <a:ext uri="{FF2B5EF4-FFF2-40B4-BE49-F238E27FC236}">
              <a16:creationId xmlns:a16="http://schemas.microsoft.com/office/drawing/2014/main" id="{C78015EA-261F-4FA8-965B-8D78B816826F}"/>
            </a:ext>
          </a:extLst>
        </xdr:cNvPr>
        <xdr:cNvSpPr/>
      </xdr:nvSpPr>
      <xdr:spPr>
        <a:xfrm>
          <a:off x="4584700" y="6453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73406</xdr:rowOff>
    </xdr:from>
    <xdr:to>
      <xdr:col>20</xdr:col>
      <xdr:colOff>38100</xdr:colOff>
      <xdr:row>38</xdr:row>
      <xdr:rowOff>3556</xdr:rowOff>
    </xdr:to>
    <xdr:sp macro="" textlink="">
      <xdr:nvSpPr>
        <xdr:cNvPr id="62" name="フローチャート: 判断 61">
          <a:extLst>
            <a:ext uri="{FF2B5EF4-FFF2-40B4-BE49-F238E27FC236}">
              <a16:creationId xmlns:a16="http://schemas.microsoft.com/office/drawing/2014/main" id="{A38BCE59-D6B3-412D-9EB1-CC04F1A11345}"/>
            </a:ext>
          </a:extLst>
        </xdr:cNvPr>
        <xdr:cNvSpPr/>
      </xdr:nvSpPr>
      <xdr:spPr>
        <a:xfrm>
          <a:off x="3746500" y="641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254</xdr:rowOff>
    </xdr:from>
    <xdr:to>
      <xdr:col>15</xdr:col>
      <xdr:colOff>101600</xdr:colOff>
      <xdr:row>37</xdr:row>
      <xdr:rowOff>101854</xdr:rowOff>
    </xdr:to>
    <xdr:sp macro="" textlink="">
      <xdr:nvSpPr>
        <xdr:cNvPr id="63" name="フローチャート: 判断 62">
          <a:extLst>
            <a:ext uri="{FF2B5EF4-FFF2-40B4-BE49-F238E27FC236}">
              <a16:creationId xmlns:a16="http://schemas.microsoft.com/office/drawing/2014/main" id="{25137226-9817-4FE3-873C-6D5949F6C0B3}"/>
            </a:ext>
          </a:extLst>
        </xdr:cNvPr>
        <xdr:cNvSpPr/>
      </xdr:nvSpPr>
      <xdr:spPr>
        <a:xfrm>
          <a:off x="2857500" y="6343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71120</xdr:rowOff>
    </xdr:from>
    <xdr:to>
      <xdr:col>10</xdr:col>
      <xdr:colOff>165100</xdr:colOff>
      <xdr:row>37</xdr:row>
      <xdr:rowOff>1270</xdr:rowOff>
    </xdr:to>
    <xdr:sp macro="" textlink="">
      <xdr:nvSpPr>
        <xdr:cNvPr id="64" name="フローチャート: 判断 63">
          <a:extLst>
            <a:ext uri="{FF2B5EF4-FFF2-40B4-BE49-F238E27FC236}">
              <a16:creationId xmlns:a16="http://schemas.microsoft.com/office/drawing/2014/main" id="{294BF357-EB09-4389-8B5A-882E69314FE2}"/>
            </a:ext>
          </a:extLst>
        </xdr:cNvPr>
        <xdr:cNvSpPr/>
      </xdr:nvSpPr>
      <xdr:spPr>
        <a:xfrm>
          <a:off x="19685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137414</xdr:rowOff>
    </xdr:from>
    <xdr:to>
      <xdr:col>6</xdr:col>
      <xdr:colOff>38100</xdr:colOff>
      <xdr:row>36</xdr:row>
      <xdr:rowOff>67564</xdr:rowOff>
    </xdr:to>
    <xdr:sp macro="" textlink="">
      <xdr:nvSpPr>
        <xdr:cNvPr id="65" name="フローチャート: 判断 64">
          <a:extLst>
            <a:ext uri="{FF2B5EF4-FFF2-40B4-BE49-F238E27FC236}">
              <a16:creationId xmlns:a16="http://schemas.microsoft.com/office/drawing/2014/main" id="{8B5F40FA-FC3D-402A-9735-3A1B4E616E27}"/>
            </a:ext>
          </a:extLst>
        </xdr:cNvPr>
        <xdr:cNvSpPr/>
      </xdr:nvSpPr>
      <xdr:spPr>
        <a:xfrm>
          <a:off x="1079500" y="6138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46952B0A-D8CD-4330-B43B-4690FF7CF33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105C0BC2-82F2-418A-B71A-96A84F70993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68D5316-2F9B-4FD5-A6F9-B5BD2698A5C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DFE6116-EC89-425A-9255-D81697FC685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0467448-E7A2-44C6-A15C-C1FBB0D5B2E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52832</xdr:rowOff>
    </xdr:from>
    <xdr:to>
      <xdr:col>24</xdr:col>
      <xdr:colOff>114300</xdr:colOff>
      <xdr:row>36</xdr:row>
      <xdr:rowOff>154432</xdr:rowOff>
    </xdr:to>
    <xdr:sp macro="" textlink="">
      <xdr:nvSpPr>
        <xdr:cNvPr id="71" name="楕円 70">
          <a:extLst>
            <a:ext uri="{FF2B5EF4-FFF2-40B4-BE49-F238E27FC236}">
              <a16:creationId xmlns:a16="http://schemas.microsoft.com/office/drawing/2014/main" id="{F839672F-47DD-42A1-B7CC-2526D83149C1}"/>
            </a:ext>
          </a:extLst>
        </xdr:cNvPr>
        <xdr:cNvSpPr/>
      </xdr:nvSpPr>
      <xdr:spPr>
        <a:xfrm>
          <a:off x="4584700" y="622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75709</xdr:rowOff>
    </xdr:from>
    <xdr:ext cx="405111" cy="259045"/>
    <xdr:sp macro="" textlink="">
      <xdr:nvSpPr>
        <xdr:cNvPr id="72" name="【道路】&#10;有形固定資産減価償却率該当値テキスト">
          <a:extLst>
            <a:ext uri="{FF2B5EF4-FFF2-40B4-BE49-F238E27FC236}">
              <a16:creationId xmlns:a16="http://schemas.microsoft.com/office/drawing/2014/main" id="{73526033-B0E6-46F3-B0BA-58B8E4DF8AFC}"/>
            </a:ext>
          </a:extLst>
        </xdr:cNvPr>
        <xdr:cNvSpPr txBox="1"/>
      </xdr:nvSpPr>
      <xdr:spPr>
        <a:xfrm>
          <a:off x="4673600" y="6076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20828</xdr:rowOff>
    </xdr:from>
    <xdr:to>
      <xdr:col>20</xdr:col>
      <xdr:colOff>38100</xdr:colOff>
      <xdr:row>36</xdr:row>
      <xdr:rowOff>122428</xdr:rowOff>
    </xdr:to>
    <xdr:sp macro="" textlink="">
      <xdr:nvSpPr>
        <xdr:cNvPr id="73" name="楕円 72">
          <a:extLst>
            <a:ext uri="{FF2B5EF4-FFF2-40B4-BE49-F238E27FC236}">
              <a16:creationId xmlns:a16="http://schemas.microsoft.com/office/drawing/2014/main" id="{A6C4CA26-B208-4C0E-B48A-116A952B559A}"/>
            </a:ext>
          </a:extLst>
        </xdr:cNvPr>
        <xdr:cNvSpPr/>
      </xdr:nvSpPr>
      <xdr:spPr>
        <a:xfrm>
          <a:off x="3746500" y="6193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71628</xdr:rowOff>
    </xdr:from>
    <xdr:to>
      <xdr:col>24</xdr:col>
      <xdr:colOff>63500</xdr:colOff>
      <xdr:row>36</xdr:row>
      <xdr:rowOff>103632</xdr:rowOff>
    </xdr:to>
    <xdr:cxnSp macro="">
      <xdr:nvCxnSpPr>
        <xdr:cNvPr id="74" name="直線コネクタ 73">
          <a:extLst>
            <a:ext uri="{FF2B5EF4-FFF2-40B4-BE49-F238E27FC236}">
              <a16:creationId xmlns:a16="http://schemas.microsoft.com/office/drawing/2014/main" id="{981B31F2-580B-4EF2-9887-936DC1F9EA71}"/>
            </a:ext>
          </a:extLst>
        </xdr:cNvPr>
        <xdr:cNvCxnSpPr/>
      </xdr:nvCxnSpPr>
      <xdr:spPr>
        <a:xfrm>
          <a:off x="3797300" y="6243828"/>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2540</xdr:rowOff>
    </xdr:from>
    <xdr:to>
      <xdr:col>15</xdr:col>
      <xdr:colOff>101600</xdr:colOff>
      <xdr:row>36</xdr:row>
      <xdr:rowOff>104140</xdr:rowOff>
    </xdr:to>
    <xdr:sp macro="" textlink="">
      <xdr:nvSpPr>
        <xdr:cNvPr id="75" name="楕円 74">
          <a:extLst>
            <a:ext uri="{FF2B5EF4-FFF2-40B4-BE49-F238E27FC236}">
              <a16:creationId xmlns:a16="http://schemas.microsoft.com/office/drawing/2014/main" id="{973A36DB-BC79-4128-9CFF-4FED0C82C3E2}"/>
            </a:ext>
          </a:extLst>
        </xdr:cNvPr>
        <xdr:cNvSpPr/>
      </xdr:nvSpPr>
      <xdr:spPr>
        <a:xfrm>
          <a:off x="2857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53340</xdr:rowOff>
    </xdr:from>
    <xdr:to>
      <xdr:col>19</xdr:col>
      <xdr:colOff>177800</xdr:colOff>
      <xdr:row>36</xdr:row>
      <xdr:rowOff>71628</xdr:rowOff>
    </xdr:to>
    <xdr:cxnSp macro="">
      <xdr:nvCxnSpPr>
        <xdr:cNvPr id="76" name="直線コネクタ 75">
          <a:extLst>
            <a:ext uri="{FF2B5EF4-FFF2-40B4-BE49-F238E27FC236}">
              <a16:creationId xmlns:a16="http://schemas.microsoft.com/office/drawing/2014/main" id="{888D9184-E3ED-4153-9C7F-18053E0F9B10}"/>
            </a:ext>
          </a:extLst>
        </xdr:cNvPr>
        <xdr:cNvCxnSpPr/>
      </xdr:nvCxnSpPr>
      <xdr:spPr>
        <a:xfrm>
          <a:off x="2908300" y="62255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164846</xdr:rowOff>
    </xdr:from>
    <xdr:to>
      <xdr:col>10</xdr:col>
      <xdr:colOff>165100</xdr:colOff>
      <xdr:row>36</xdr:row>
      <xdr:rowOff>94996</xdr:rowOff>
    </xdr:to>
    <xdr:sp macro="" textlink="">
      <xdr:nvSpPr>
        <xdr:cNvPr id="77" name="楕円 76">
          <a:extLst>
            <a:ext uri="{FF2B5EF4-FFF2-40B4-BE49-F238E27FC236}">
              <a16:creationId xmlns:a16="http://schemas.microsoft.com/office/drawing/2014/main" id="{11C69431-ADFF-49CE-8619-5F9325E2A657}"/>
            </a:ext>
          </a:extLst>
        </xdr:cNvPr>
        <xdr:cNvSpPr/>
      </xdr:nvSpPr>
      <xdr:spPr>
        <a:xfrm>
          <a:off x="1968500" y="61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44196</xdr:rowOff>
    </xdr:from>
    <xdr:to>
      <xdr:col>15</xdr:col>
      <xdr:colOff>50800</xdr:colOff>
      <xdr:row>36</xdr:row>
      <xdr:rowOff>53340</xdr:rowOff>
    </xdr:to>
    <xdr:cxnSp macro="">
      <xdr:nvCxnSpPr>
        <xdr:cNvPr id="78" name="直線コネクタ 77">
          <a:extLst>
            <a:ext uri="{FF2B5EF4-FFF2-40B4-BE49-F238E27FC236}">
              <a16:creationId xmlns:a16="http://schemas.microsoft.com/office/drawing/2014/main" id="{378DDE25-66C0-447F-9050-25A2CFCBAD6E}"/>
            </a:ext>
          </a:extLst>
        </xdr:cNvPr>
        <xdr:cNvCxnSpPr/>
      </xdr:nvCxnSpPr>
      <xdr:spPr>
        <a:xfrm>
          <a:off x="2019300" y="62163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91694</xdr:rowOff>
    </xdr:from>
    <xdr:to>
      <xdr:col>6</xdr:col>
      <xdr:colOff>38100</xdr:colOff>
      <xdr:row>36</xdr:row>
      <xdr:rowOff>21844</xdr:rowOff>
    </xdr:to>
    <xdr:sp macro="" textlink="">
      <xdr:nvSpPr>
        <xdr:cNvPr id="79" name="楕円 78">
          <a:extLst>
            <a:ext uri="{FF2B5EF4-FFF2-40B4-BE49-F238E27FC236}">
              <a16:creationId xmlns:a16="http://schemas.microsoft.com/office/drawing/2014/main" id="{62B10BBC-4BBD-4BFE-8B3E-7007D1702970}"/>
            </a:ext>
          </a:extLst>
        </xdr:cNvPr>
        <xdr:cNvSpPr/>
      </xdr:nvSpPr>
      <xdr:spPr>
        <a:xfrm>
          <a:off x="1079500" y="609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142494</xdr:rowOff>
    </xdr:from>
    <xdr:to>
      <xdr:col>10</xdr:col>
      <xdr:colOff>114300</xdr:colOff>
      <xdr:row>36</xdr:row>
      <xdr:rowOff>44196</xdr:rowOff>
    </xdr:to>
    <xdr:cxnSp macro="">
      <xdr:nvCxnSpPr>
        <xdr:cNvPr id="80" name="直線コネクタ 79">
          <a:extLst>
            <a:ext uri="{FF2B5EF4-FFF2-40B4-BE49-F238E27FC236}">
              <a16:creationId xmlns:a16="http://schemas.microsoft.com/office/drawing/2014/main" id="{2D146E42-5433-4BAB-895E-0E5EDD0D9C8C}"/>
            </a:ext>
          </a:extLst>
        </xdr:cNvPr>
        <xdr:cNvCxnSpPr/>
      </xdr:nvCxnSpPr>
      <xdr:spPr>
        <a:xfrm>
          <a:off x="1130300" y="61432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166133</xdr:rowOff>
    </xdr:from>
    <xdr:ext cx="405111" cy="259045"/>
    <xdr:sp macro="" textlink="">
      <xdr:nvSpPr>
        <xdr:cNvPr id="81" name="n_1aveValue【道路】&#10;有形固定資産減価償却率">
          <a:extLst>
            <a:ext uri="{FF2B5EF4-FFF2-40B4-BE49-F238E27FC236}">
              <a16:creationId xmlns:a16="http://schemas.microsoft.com/office/drawing/2014/main" id="{056539A1-CE16-4D27-87C1-6982F97953EB}"/>
            </a:ext>
          </a:extLst>
        </xdr:cNvPr>
        <xdr:cNvSpPr txBox="1"/>
      </xdr:nvSpPr>
      <xdr:spPr>
        <a:xfrm>
          <a:off x="3582044"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92981</xdr:rowOff>
    </xdr:from>
    <xdr:ext cx="405111" cy="259045"/>
    <xdr:sp macro="" textlink="">
      <xdr:nvSpPr>
        <xdr:cNvPr id="82" name="n_2aveValue【道路】&#10;有形固定資産減価償却率">
          <a:extLst>
            <a:ext uri="{FF2B5EF4-FFF2-40B4-BE49-F238E27FC236}">
              <a16:creationId xmlns:a16="http://schemas.microsoft.com/office/drawing/2014/main" id="{754FFB3A-27E6-4221-931F-6676FEB907AA}"/>
            </a:ext>
          </a:extLst>
        </xdr:cNvPr>
        <xdr:cNvSpPr txBox="1"/>
      </xdr:nvSpPr>
      <xdr:spPr>
        <a:xfrm>
          <a:off x="2705744" y="64366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163847</xdr:rowOff>
    </xdr:from>
    <xdr:ext cx="405111" cy="259045"/>
    <xdr:sp macro="" textlink="">
      <xdr:nvSpPr>
        <xdr:cNvPr id="83" name="n_3aveValue【道路】&#10;有形固定資産減価償却率">
          <a:extLst>
            <a:ext uri="{FF2B5EF4-FFF2-40B4-BE49-F238E27FC236}">
              <a16:creationId xmlns:a16="http://schemas.microsoft.com/office/drawing/2014/main" id="{AEC8EBA5-80CC-4578-B1F8-7259DFB81BE1}"/>
            </a:ext>
          </a:extLst>
        </xdr:cNvPr>
        <xdr:cNvSpPr txBox="1"/>
      </xdr:nvSpPr>
      <xdr:spPr>
        <a:xfrm>
          <a:off x="1816744" y="633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58691</xdr:rowOff>
    </xdr:from>
    <xdr:ext cx="405111" cy="259045"/>
    <xdr:sp macro="" textlink="">
      <xdr:nvSpPr>
        <xdr:cNvPr id="84" name="n_4aveValue【道路】&#10;有形固定資産減価償却率">
          <a:extLst>
            <a:ext uri="{FF2B5EF4-FFF2-40B4-BE49-F238E27FC236}">
              <a16:creationId xmlns:a16="http://schemas.microsoft.com/office/drawing/2014/main" id="{4812CE2D-145B-4E70-9565-37863FB01111}"/>
            </a:ext>
          </a:extLst>
        </xdr:cNvPr>
        <xdr:cNvSpPr txBox="1"/>
      </xdr:nvSpPr>
      <xdr:spPr>
        <a:xfrm>
          <a:off x="927744" y="623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138955</xdr:rowOff>
    </xdr:from>
    <xdr:ext cx="405111" cy="259045"/>
    <xdr:sp macro="" textlink="">
      <xdr:nvSpPr>
        <xdr:cNvPr id="85" name="n_1mainValue【道路】&#10;有形固定資産減価償却率">
          <a:extLst>
            <a:ext uri="{FF2B5EF4-FFF2-40B4-BE49-F238E27FC236}">
              <a16:creationId xmlns:a16="http://schemas.microsoft.com/office/drawing/2014/main" id="{B44C95CF-649E-4B90-A080-9F65B2BCDF96}"/>
            </a:ext>
          </a:extLst>
        </xdr:cNvPr>
        <xdr:cNvSpPr txBox="1"/>
      </xdr:nvSpPr>
      <xdr:spPr>
        <a:xfrm>
          <a:off x="3582044" y="596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120667</xdr:rowOff>
    </xdr:from>
    <xdr:ext cx="405111" cy="259045"/>
    <xdr:sp macro="" textlink="">
      <xdr:nvSpPr>
        <xdr:cNvPr id="86" name="n_2mainValue【道路】&#10;有形固定資産減価償却率">
          <a:extLst>
            <a:ext uri="{FF2B5EF4-FFF2-40B4-BE49-F238E27FC236}">
              <a16:creationId xmlns:a16="http://schemas.microsoft.com/office/drawing/2014/main" id="{0E50FFA0-B3B8-4AB2-8BF2-438F68C4C394}"/>
            </a:ext>
          </a:extLst>
        </xdr:cNvPr>
        <xdr:cNvSpPr txBox="1"/>
      </xdr:nvSpPr>
      <xdr:spPr>
        <a:xfrm>
          <a:off x="2705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111523</xdr:rowOff>
    </xdr:from>
    <xdr:ext cx="405111" cy="259045"/>
    <xdr:sp macro="" textlink="">
      <xdr:nvSpPr>
        <xdr:cNvPr id="87" name="n_3mainValue【道路】&#10;有形固定資産減価償却率">
          <a:extLst>
            <a:ext uri="{FF2B5EF4-FFF2-40B4-BE49-F238E27FC236}">
              <a16:creationId xmlns:a16="http://schemas.microsoft.com/office/drawing/2014/main" id="{6A25F927-42D7-4525-91BE-269B2775B704}"/>
            </a:ext>
          </a:extLst>
        </xdr:cNvPr>
        <xdr:cNvSpPr txBox="1"/>
      </xdr:nvSpPr>
      <xdr:spPr>
        <a:xfrm>
          <a:off x="1816744" y="594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38371</xdr:rowOff>
    </xdr:from>
    <xdr:ext cx="405111" cy="259045"/>
    <xdr:sp macro="" textlink="">
      <xdr:nvSpPr>
        <xdr:cNvPr id="88" name="n_4mainValue【道路】&#10;有形固定資産減価償却率">
          <a:extLst>
            <a:ext uri="{FF2B5EF4-FFF2-40B4-BE49-F238E27FC236}">
              <a16:creationId xmlns:a16="http://schemas.microsoft.com/office/drawing/2014/main" id="{3BCA4ACF-F9FE-47D2-9E0B-68574246E746}"/>
            </a:ext>
          </a:extLst>
        </xdr:cNvPr>
        <xdr:cNvSpPr txBox="1"/>
      </xdr:nvSpPr>
      <xdr:spPr>
        <a:xfrm>
          <a:off x="927744" y="586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807DE0-3C59-45D9-BC88-5781EA807FE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15D83641-B8F8-458A-BA74-4818DD74C6D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20F5465-AED2-4032-A881-6D63597DB2D8}"/>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CC5C2CB-3713-43C4-8844-C17F409FC43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48123E4-8E3D-46A0-AD7C-007192655AA3}"/>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BC8F366A-5A46-4661-8340-1E91EE5AA0FC}"/>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EC4413C-8CCF-447C-90E5-8054D432F3B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3AE42F5D-6694-4DD5-AB47-737C07CC5A7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0F7E23E-F54D-4594-AECE-ED54C4EC3B3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1EB62B6B-347F-49A6-8367-410DD3DCFD7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F9A9613D-3DF6-493F-AA69-8CDFD5BCB6C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3348E95-2673-4570-972E-877C05658DDC}"/>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D832E62-D247-4A41-A1A1-EA11A01ABBDF}"/>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5CC352CE-EE0C-4E77-9BF2-280E68C4F56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D634BDD9-022B-4277-8B1A-B9E16D88575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9522296A-E9C4-4804-A7FB-366CBC791AD5}"/>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FA1AEAF-87D3-49BB-8F6B-217D9247FBB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9163658E-8F67-4FD7-8D09-CCF8FB8166A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C41EC02-E857-40E2-BD32-511FC201773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9E57E2AB-D9E5-4C9A-BC2E-5650503263D5}"/>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94DA9CF2-4D98-45F9-B114-DCEF37ECB01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6967A263-33E8-4119-B69C-B57BCBBF6B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8B87713E-D3E4-4483-855C-F25BB48C998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94736</xdr:rowOff>
    </xdr:from>
    <xdr:to>
      <xdr:col>54</xdr:col>
      <xdr:colOff>189865</xdr:colOff>
      <xdr:row>41</xdr:row>
      <xdr:rowOff>56083</xdr:rowOff>
    </xdr:to>
    <xdr:cxnSp macro="">
      <xdr:nvCxnSpPr>
        <xdr:cNvPr id="112" name="直線コネクタ 111">
          <a:extLst>
            <a:ext uri="{FF2B5EF4-FFF2-40B4-BE49-F238E27FC236}">
              <a16:creationId xmlns:a16="http://schemas.microsoft.com/office/drawing/2014/main" id="{C78263F9-EDD5-4D8E-8F98-F47F0B2B476B}"/>
            </a:ext>
          </a:extLst>
        </xdr:cNvPr>
        <xdr:cNvCxnSpPr/>
      </xdr:nvCxnSpPr>
      <xdr:spPr>
        <a:xfrm flipV="1">
          <a:off x="10476865" y="5924036"/>
          <a:ext cx="0" cy="1161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59910</xdr:rowOff>
    </xdr:from>
    <xdr:ext cx="469744" cy="259045"/>
    <xdr:sp macro="" textlink="">
      <xdr:nvSpPr>
        <xdr:cNvPr id="113" name="【道路】&#10;一人当たり延長最小値テキスト">
          <a:extLst>
            <a:ext uri="{FF2B5EF4-FFF2-40B4-BE49-F238E27FC236}">
              <a16:creationId xmlns:a16="http://schemas.microsoft.com/office/drawing/2014/main" id="{BA05D134-9944-480E-9419-3C4D6FACA024}"/>
            </a:ext>
          </a:extLst>
        </xdr:cNvPr>
        <xdr:cNvSpPr txBox="1"/>
      </xdr:nvSpPr>
      <xdr:spPr>
        <a:xfrm>
          <a:off x="10515600" y="7089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56083</xdr:rowOff>
    </xdr:from>
    <xdr:to>
      <xdr:col>55</xdr:col>
      <xdr:colOff>88900</xdr:colOff>
      <xdr:row>41</xdr:row>
      <xdr:rowOff>56083</xdr:rowOff>
    </xdr:to>
    <xdr:cxnSp macro="">
      <xdr:nvCxnSpPr>
        <xdr:cNvPr id="114" name="直線コネクタ 113">
          <a:extLst>
            <a:ext uri="{FF2B5EF4-FFF2-40B4-BE49-F238E27FC236}">
              <a16:creationId xmlns:a16="http://schemas.microsoft.com/office/drawing/2014/main" id="{8CC59997-E064-4D3D-B0CB-4DF80DE15359}"/>
            </a:ext>
          </a:extLst>
        </xdr:cNvPr>
        <xdr:cNvCxnSpPr/>
      </xdr:nvCxnSpPr>
      <xdr:spPr>
        <a:xfrm>
          <a:off x="10388600" y="7085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41413</xdr:rowOff>
    </xdr:from>
    <xdr:ext cx="534377" cy="259045"/>
    <xdr:sp macro="" textlink="">
      <xdr:nvSpPr>
        <xdr:cNvPr id="115" name="【道路】&#10;一人当たり延長最大値テキスト">
          <a:extLst>
            <a:ext uri="{FF2B5EF4-FFF2-40B4-BE49-F238E27FC236}">
              <a16:creationId xmlns:a16="http://schemas.microsoft.com/office/drawing/2014/main" id="{F1D80052-6E6E-45E3-B605-7FCFAFBE7AE0}"/>
            </a:ext>
          </a:extLst>
        </xdr:cNvPr>
        <xdr:cNvSpPr txBox="1"/>
      </xdr:nvSpPr>
      <xdr:spPr>
        <a:xfrm>
          <a:off x="10515600" y="5699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94736</xdr:rowOff>
    </xdr:from>
    <xdr:to>
      <xdr:col>55</xdr:col>
      <xdr:colOff>88900</xdr:colOff>
      <xdr:row>34</xdr:row>
      <xdr:rowOff>94736</xdr:rowOff>
    </xdr:to>
    <xdr:cxnSp macro="">
      <xdr:nvCxnSpPr>
        <xdr:cNvPr id="116" name="直線コネクタ 115">
          <a:extLst>
            <a:ext uri="{FF2B5EF4-FFF2-40B4-BE49-F238E27FC236}">
              <a16:creationId xmlns:a16="http://schemas.microsoft.com/office/drawing/2014/main" id="{1CE9ADC9-ECA2-477C-ACF1-769D7CE3913E}"/>
            </a:ext>
          </a:extLst>
        </xdr:cNvPr>
        <xdr:cNvCxnSpPr/>
      </xdr:nvCxnSpPr>
      <xdr:spPr>
        <a:xfrm>
          <a:off x="10388600" y="5924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30446</xdr:rowOff>
    </xdr:from>
    <xdr:ext cx="534377" cy="259045"/>
    <xdr:sp macro="" textlink="">
      <xdr:nvSpPr>
        <xdr:cNvPr id="117" name="【道路】&#10;一人当たり延長平均値テキスト">
          <a:extLst>
            <a:ext uri="{FF2B5EF4-FFF2-40B4-BE49-F238E27FC236}">
              <a16:creationId xmlns:a16="http://schemas.microsoft.com/office/drawing/2014/main" id="{D2A26BB9-D56E-45D2-A8D4-CC0B8040455E}"/>
            </a:ext>
          </a:extLst>
        </xdr:cNvPr>
        <xdr:cNvSpPr txBox="1"/>
      </xdr:nvSpPr>
      <xdr:spPr>
        <a:xfrm>
          <a:off x="10515600" y="63740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7569</xdr:rowOff>
    </xdr:from>
    <xdr:to>
      <xdr:col>55</xdr:col>
      <xdr:colOff>50800</xdr:colOff>
      <xdr:row>38</xdr:row>
      <xdr:rowOff>109169</xdr:rowOff>
    </xdr:to>
    <xdr:sp macro="" textlink="">
      <xdr:nvSpPr>
        <xdr:cNvPr id="118" name="フローチャート: 判断 117">
          <a:extLst>
            <a:ext uri="{FF2B5EF4-FFF2-40B4-BE49-F238E27FC236}">
              <a16:creationId xmlns:a16="http://schemas.microsoft.com/office/drawing/2014/main" id="{3EBF2E9F-C385-45CC-9844-0B177C899F2C}"/>
            </a:ext>
          </a:extLst>
        </xdr:cNvPr>
        <xdr:cNvSpPr/>
      </xdr:nvSpPr>
      <xdr:spPr>
        <a:xfrm>
          <a:off x="10426700" y="6522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28067</xdr:rowOff>
    </xdr:from>
    <xdr:to>
      <xdr:col>50</xdr:col>
      <xdr:colOff>165100</xdr:colOff>
      <xdr:row>38</xdr:row>
      <xdr:rowOff>129667</xdr:rowOff>
    </xdr:to>
    <xdr:sp macro="" textlink="">
      <xdr:nvSpPr>
        <xdr:cNvPr id="119" name="フローチャート: 判断 118">
          <a:extLst>
            <a:ext uri="{FF2B5EF4-FFF2-40B4-BE49-F238E27FC236}">
              <a16:creationId xmlns:a16="http://schemas.microsoft.com/office/drawing/2014/main" id="{4E815A12-95F6-4CAF-A922-678B88D8D7F4}"/>
            </a:ext>
          </a:extLst>
        </xdr:cNvPr>
        <xdr:cNvSpPr/>
      </xdr:nvSpPr>
      <xdr:spPr>
        <a:xfrm>
          <a:off x="9588500" y="654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56280</xdr:rowOff>
    </xdr:from>
    <xdr:to>
      <xdr:col>46</xdr:col>
      <xdr:colOff>38100</xdr:colOff>
      <xdr:row>38</xdr:row>
      <xdr:rowOff>157880</xdr:rowOff>
    </xdr:to>
    <xdr:sp macro="" textlink="">
      <xdr:nvSpPr>
        <xdr:cNvPr id="120" name="フローチャート: 判断 119">
          <a:extLst>
            <a:ext uri="{FF2B5EF4-FFF2-40B4-BE49-F238E27FC236}">
              <a16:creationId xmlns:a16="http://schemas.microsoft.com/office/drawing/2014/main" id="{1392F939-5CC3-42F4-93A3-D9BF8116269F}"/>
            </a:ext>
          </a:extLst>
        </xdr:cNvPr>
        <xdr:cNvSpPr/>
      </xdr:nvSpPr>
      <xdr:spPr>
        <a:xfrm>
          <a:off x="8699500" y="657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44621</xdr:rowOff>
    </xdr:from>
    <xdr:to>
      <xdr:col>41</xdr:col>
      <xdr:colOff>101600</xdr:colOff>
      <xdr:row>38</xdr:row>
      <xdr:rowOff>146221</xdr:rowOff>
    </xdr:to>
    <xdr:sp macro="" textlink="">
      <xdr:nvSpPr>
        <xdr:cNvPr id="121" name="フローチャート: 判断 120">
          <a:extLst>
            <a:ext uri="{FF2B5EF4-FFF2-40B4-BE49-F238E27FC236}">
              <a16:creationId xmlns:a16="http://schemas.microsoft.com/office/drawing/2014/main" id="{D827682D-37EA-466E-A7D8-70CC83F94A86}"/>
            </a:ext>
          </a:extLst>
        </xdr:cNvPr>
        <xdr:cNvSpPr/>
      </xdr:nvSpPr>
      <xdr:spPr>
        <a:xfrm>
          <a:off x="7810500" y="65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2" name="フローチャート: 判断 121">
          <a:extLst>
            <a:ext uri="{FF2B5EF4-FFF2-40B4-BE49-F238E27FC236}">
              <a16:creationId xmlns:a16="http://schemas.microsoft.com/office/drawing/2014/main" id="{C768C823-60DC-4E72-A878-174E8FF66B4E}"/>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FE04605-55A4-41B3-8289-D071C3C30EC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C1D390B5-1D3D-40CB-B9E0-4AED55C6A12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BCF7FD0-EFA8-459C-974E-D71B6299543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EC7083D-CF1B-49E7-924F-D4489EFD13B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64219EF-8FD7-4570-BA23-1BDECD02C06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30182</xdr:rowOff>
    </xdr:from>
    <xdr:to>
      <xdr:col>55</xdr:col>
      <xdr:colOff>50800</xdr:colOff>
      <xdr:row>40</xdr:row>
      <xdr:rowOff>131782</xdr:rowOff>
    </xdr:to>
    <xdr:sp macro="" textlink="">
      <xdr:nvSpPr>
        <xdr:cNvPr id="128" name="楕円 127">
          <a:extLst>
            <a:ext uri="{FF2B5EF4-FFF2-40B4-BE49-F238E27FC236}">
              <a16:creationId xmlns:a16="http://schemas.microsoft.com/office/drawing/2014/main" id="{AD828B02-FC1C-47C1-AAB9-518BDC0390DE}"/>
            </a:ext>
          </a:extLst>
        </xdr:cNvPr>
        <xdr:cNvSpPr/>
      </xdr:nvSpPr>
      <xdr:spPr>
        <a:xfrm>
          <a:off x="10426700" y="688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8609</xdr:rowOff>
    </xdr:from>
    <xdr:ext cx="534377" cy="259045"/>
    <xdr:sp macro="" textlink="">
      <xdr:nvSpPr>
        <xdr:cNvPr id="129" name="【道路】&#10;一人当たり延長該当値テキスト">
          <a:extLst>
            <a:ext uri="{FF2B5EF4-FFF2-40B4-BE49-F238E27FC236}">
              <a16:creationId xmlns:a16="http://schemas.microsoft.com/office/drawing/2014/main" id="{C75335BD-56B3-4ECC-9680-299D5A7FA712}"/>
            </a:ext>
          </a:extLst>
        </xdr:cNvPr>
        <xdr:cNvSpPr txBox="1"/>
      </xdr:nvSpPr>
      <xdr:spPr>
        <a:xfrm>
          <a:off x="10515600" y="6866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35592</xdr:rowOff>
    </xdr:from>
    <xdr:to>
      <xdr:col>50</xdr:col>
      <xdr:colOff>165100</xdr:colOff>
      <xdr:row>40</xdr:row>
      <xdr:rowOff>137192</xdr:rowOff>
    </xdr:to>
    <xdr:sp macro="" textlink="">
      <xdr:nvSpPr>
        <xdr:cNvPr id="130" name="楕円 129">
          <a:extLst>
            <a:ext uri="{FF2B5EF4-FFF2-40B4-BE49-F238E27FC236}">
              <a16:creationId xmlns:a16="http://schemas.microsoft.com/office/drawing/2014/main" id="{D0EABBDD-0E32-4074-BF7E-6C961B2899C9}"/>
            </a:ext>
          </a:extLst>
        </xdr:cNvPr>
        <xdr:cNvSpPr/>
      </xdr:nvSpPr>
      <xdr:spPr>
        <a:xfrm>
          <a:off x="9588500" y="689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80982</xdr:rowOff>
    </xdr:from>
    <xdr:to>
      <xdr:col>55</xdr:col>
      <xdr:colOff>0</xdr:colOff>
      <xdr:row>40</xdr:row>
      <xdr:rowOff>86392</xdr:rowOff>
    </xdr:to>
    <xdr:cxnSp macro="">
      <xdr:nvCxnSpPr>
        <xdr:cNvPr id="131" name="直線コネクタ 130">
          <a:extLst>
            <a:ext uri="{FF2B5EF4-FFF2-40B4-BE49-F238E27FC236}">
              <a16:creationId xmlns:a16="http://schemas.microsoft.com/office/drawing/2014/main" id="{F00F4E37-521D-446C-8030-133E44ADD293}"/>
            </a:ext>
          </a:extLst>
        </xdr:cNvPr>
        <xdr:cNvCxnSpPr/>
      </xdr:nvCxnSpPr>
      <xdr:spPr>
        <a:xfrm flipV="1">
          <a:off x="9639300" y="6938982"/>
          <a:ext cx="83820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39345</xdr:rowOff>
    </xdr:from>
    <xdr:to>
      <xdr:col>46</xdr:col>
      <xdr:colOff>38100</xdr:colOff>
      <xdr:row>40</xdr:row>
      <xdr:rowOff>140945</xdr:rowOff>
    </xdr:to>
    <xdr:sp macro="" textlink="">
      <xdr:nvSpPr>
        <xdr:cNvPr id="132" name="楕円 131">
          <a:extLst>
            <a:ext uri="{FF2B5EF4-FFF2-40B4-BE49-F238E27FC236}">
              <a16:creationId xmlns:a16="http://schemas.microsoft.com/office/drawing/2014/main" id="{021B2B22-E748-4D37-A9A5-7ACF922F5A7B}"/>
            </a:ext>
          </a:extLst>
        </xdr:cNvPr>
        <xdr:cNvSpPr/>
      </xdr:nvSpPr>
      <xdr:spPr>
        <a:xfrm>
          <a:off x="8699500" y="689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86392</xdr:rowOff>
    </xdr:from>
    <xdr:to>
      <xdr:col>50</xdr:col>
      <xdr:colOff>114300</xdr:colOff>
      <xdr:row>40</xdr:row>
      <xdr:rowOff>90145</xdr:rowOff>
    </xdr:to>
    <xdr:cxnSp macro="">
      <xdr:nvCxnSpPr>
        <xdr:cNvPr id="133" name="直線コネクタ 132">
          <a:extLst>
            <a:ext uri="{FF2B5EF4-FFF2-40B4-BE49-F238E27FC236}">
              <a16:creationId xmlns:a16="http://schemas.microsoft.com/office/drawing/2014/main" id="{3EC27FAC-4987-465C-B2F8-73C455885684}"/>
            </a:ext>
          </a:extLst>
        </xdr:cNvPr>
        <xdr:cNvCxnSpPr/>
      </xdr:nvCxnSpPr>
      <xdr:spPr>
        <a:xfrm flipV="1">
          <a:off x="8750300" y="6944392"/>
          <a:ext cx="889000" cy="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87465</xdr:rowOff>
    </xdr:from>
    <xdr:to>
      <xdr:col>41</xdr:col>
      <xdr:colOff>101600</xdr:colOff>
      <xdr:row>40</xdr:row>
      <xdr:rowOff>17615</xdr:rowOff>
    </xdr:to>
    <xdr:sp macro="" textlink="">
      <xdr:nvSpPr>
        <xdr:cNvPr id="134" name="楕円 133">
          <a:extLst>
            <a:ext uri="{FF2B5EF4-FFF2-40B4-BE49-F238E27FC236}">
              <a16:creationId xmlns:a16="http://schemas.microsoft.com/office/drawing/2014/main" id="{D7B9D133-40B8-4EA1-924D-AD00DCA7DBE3}"/>
            </a:ext>
          </a:extLst>
        </xdr:cNvPr>
        <xdr:cNvSpPr/>
      </xdr:nvSpPr>
      <xdr:spPr>
        <a:xfrm>
          <a:off x="7810500" y="677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138265</xdr:rowOff>
    </xdr:from>
    <xdr:to>
      <xdr:col>45</xdr:col>
      <xdr:colOff>177800</xdr:colOff>
      <xdr:row>40</xdr:row>
      <xdr:rowOff>90145</xdr:rowOff>
    </xdr:to>
    <xdr:cxnSp macro="">
      <xdr:nvCxnSpPr>
        <xdr:cNvPr id="135" name="直線コネクタ 134">
          <a:extLst>
            <a:ext uri="{FF2B5EF4-FFF2-40B4-BE49-F238E27FC236}">
              <a16:creationId xmlns:a16="http://schemas.microsoft.com/office/drawing/2014/main" id="{29988318-5092-4EF3-A857-09761672E883}"/>
            </a:ext>
          </a:extLst>
        </xdr:cNvPr>
        <xdr:cNvCxnSpPr/>
      </xdr:nvCxnSpPr>
      <xdr:spPr>
        <a:xfrm>
          <a:off x="7861300" y="6824815"/>
          <a:ext cx="889000" cy="12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94037</xdr:rowOff>
    </xdr:from>
    <xdr:to>
      <xdr:col>36</xdr:col>
      <xdr:colOff>165100</xdr:colOff>
      <xdr:row>40</xdr:row>
      <xdr:rowOff>24187</xdr:rowOff>
    </xdr:to>
    <xdr:sp macro="" textlink="">
      <xdr:nvSpPr>
        <xdr:cNvPr id="136" name="楕円 135">
          <a:extLst>
            <a:ext uri="{FF2B5EF4-FFF2-40B4-BE49-F238E27FC236}">
              <a16:creationId xmlns:a16="http://schemas.microsoft.com/office/drawing/2014/main" id="{5C5EE49C-91DF-4A51-BB7E-6F776BB683B2}"/>
            </a:ext>
          </a:extLst>
        </xdr:cNvPr>
        <xdr:cNvSpPr/>
      </xdr:nvSpPr>
      <xdr:spPr>
        <a:xfrm>
          <a:off x="6921500" y="6780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138265</xdr:rowOff>
    </xdr:from>
    <xdr:to>
      <xdr:col>41</xdr:col>
      <xdr:colOff>50800</xdr:colOff>
      <xdr:row>39</xdr:row>
      <xdr:rowOff>144837</xdr:rowOff>
    </xdr:to>
    <xdr:cxnSp macro="">
      <xdr:nvCxnSpPr>
        <xdr:cNvPr id="137" name="直線コネクタ 136">
          <a:extLst>
            <a:ext uri="{FF2B5EF4-FFF2-40B4-BE49-F238E27FC236}">
              <a16:creationId xmlns:a16="http://schemas.microsoft.com/office/drawing/2014/main" id="{9029CBD6-3EDF-4856-8F66-A032D8380338}"/>
            </a:ext>
          </a:extLst>
        </xdr:cNvPr>
        <xdr:cNvCxnSpPr/>
      </xdr:nvCxnSpPr>
      <xdr:spPr>
        <a:xfrm flipV="1">
          <a:off x="6972300" y="6824815"/>
          <a:ext cx="889000" cy="6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146194</xdr:rowOff>
    </xdr:from>
    <xdr:ext cx="534377" cy="259045"/>
    <xdr:sp macro="" textlink="">
      <xdr:nvSpPr>
        <xdr:cNvPr id="138" name="n_1aveValue【道路】&#10;一人当たり延長">
          <a:extLst>
            <a:ext uri="{FF2B5EF4-FFF2-40B4-BE49-F238E27FC236}">
              <a16:creationId xmlns:a16="http://schemas.microsoft.com/office/drawing/2014/main" id="{FB35BC0F-4F61-43BE-BBC1-CCCC7F815E95}"/>
            </a:ext>
          </a:extLst>
        </xdr:cNvPr>
        <xdr:cNvSpPr txBox="1"/>
      </xdr:nvSpPr>
      <xdr:spPr>
        <a:xfrm>
          <a:off x="9359411" y="631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2957</xdr:rowOff>
    </xdr:from>
    <xdr:ext cx="534377" cy="259045"/>
    <xdr:sp macro="" textlink="">
      <xdr:nvSpPr>
        <xdr:cNvPr id="139" name="n_2aveValue【道路】&#10;一人当たり延長">
          <a:extLst>
            <a:ext uri="{FF2B5EF4-FFF2-40B4-BE49-F238E27FC236}">
              <a16:creationId xmlns:a16="http://schemas.microsoft.com/office/drawing/2014/main" id="{F5DCA7B4-5821-4676-882D-BCB45ABA47BC}"/>
            </a:ext>
          </a:extLst>
        </xdr:cNvPr>
        <xdr:cNvSpPr txBox="1"/>
      </xdr:nvSpPr>
      <xdr:spPr>
        <a:xfrm>
          <a:off x="8483111" y="634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162748</xdr:rowOff>
    </xdr:from>
    <xdr:ext cx="534377" cy="259045"/>
    <xdr:sp macro="" textlink="">
      <xdr:nvSpPr>
        <xdr:cNvPr id="140" name="n_3aveValue【道路】&#10;一人当たり延長">
          <a:extLst>
            <a:ext uri="{FF2B5EF4-FFF2-40B4-BE49-F238E27FC236}">
              <a16:creationId xmlns:a16="http://schemas.microsoft.com/office/drawing/2014/main" id="{4E23B5EA-0AF2-4C6C-A34C-A650734E9955}"/>
            </a:ext>
          </a:extLst>
        </xdr:cNvPr>
        <xdr:cNvSpPr txBox="1"/>
      </xdr:nvSpPr>
      <xdr:spPr>
        <a:xfrm>
          <a:off x="7594111" y="633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5529</xdr:rowOff>
    </xdr:from>
    <xdr:ext cx="534377" cy="259045"/>
    <xdr:sp macro="" textlink="">
      <xdr:nvSpPr>
        <xdr:cNvPr id="141" name="n_4aveValue【道路】&#10;一人当たり延長">
          <a:extLst>
            <a:ext uri="{FF2B5EF4-FFF2-40B4-BE49-F238E27FC236}">
              <a16:creationId xmlns:a16="http://schemas.microsoft.com/office/drawing/2014/main" id="{3CE9B522-3C43-4C76-A012-86F0E0032232}"/>
            </a:ext>
          </a:extLst>
        </xdr:cNvPr>
        <xdr:cNvSpPr txBox="1"/>
      </xdr:nvSpPr>
      <xdr:spPr>
        <a:xfrm>
          <a:off x="6705111" y="6349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128319</xdr:rowOff>
    </xdr:from>
    <xdr:ext cx="534377" cy="259045"/>
    <xdr:sp macro="" textlink="">
      <xdr:nvSpPr>
        <xdr:cNvPr id="142" name="n_1mainValue【道路】&#10;一人当たり延長">
          <a:extLst>
            <a:ext uri="{FF2B5EF4-FFF2-40B4-BE49-F238E27FC236}">
              <a16:creationId xmlns:a16="http://schemas.microsoft.com/office/drawing/2014/main" id="{0D8BF483-53BB-4C84-99F2-4B47B9B9C8A3}"/>
            </a:ext>
          </a:extLst>
        </xdr:cNvPr>
        <xdr:cNvSpPr txBox="1"/>
      </xdr:nvSpPr>
      <xdr:spPr>
        <a:xfrm>
          <a:off x="9359411" y="6986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132072</xdr:rowOff>
    </xdr:from>
    <xdr:ext cx="534377" cy="259045"/>
    <xdr:sp macro="" textlink="">
      <xdr:nvSpPr>
        <xdr:cNvPr id="143" name="n_2mainValue【道路】&#10;一人当たり延長">
          <a:extLst>
            <a:ext uri="{FF2B5EF4-FFF2-40B4-BE49-F238E27FC236}">
              <a16:creationId xmlns:a16="http://schemas.microsoft.com/office/drawing/2014/main" id="{B1152B6E-62AD-48CD-8591-CEC8C16D64CC}"/>
            </a:ext>
          </a:extLst>
        </xdr:cNvPr>
        <xdr:cNvSpPr txBox="1"/>
      </xdr:nvSpPr>
      <xdr:spPr>
        <a:xfrm>
          <a:off x="8483111" y="699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8742</xdr:rowOff>
    </xdr:from>
    <xdr:ext cx="534377" cy="259045"/>
    <xdr:sp macro="" textlink="">
      <xdr:nvSpPr>
        <xdr:cNvPr id="144" name="n_3mainValue【道路】&#10;一人当たり延長">
          <a:extLst>
            <a:ext uri="{FF2B5EF4-FFF2-40B4-BE49-F238E27FC236}">
              <a16:creationId xmlns:a16="http://schemas.microsoft.com/office/drawing/2014/main" id="{DC309E3F-C031-4AE5-A2B5-FAF313683FDD}"/>
            </a:ext>
          </a:extLst>
        </xdr:cNvPr>
        <xdr:cNvSpPr txBox="1"/>
      </xdr:nvSpPr>
      <xdr:spPr>
        <a:xfrm>
          <a:off x="7594111" y="686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15314</xdr:rowOff>
    </xdr:from>
    <xdr:ext cx="534377" cy="259045"/>
    <xdr:sp macro="" textlink="">
      <xdr:nvSpPr>
        <xdr:cNvPr id="145" name="n_4mainValue【道路】&#10;一人当たり延長">
          <a:extLst>
            <a:ext uri="{FF2B5EF4-FFF2-40B4-BE49-F238E27FC236}">
              <a16:creationId xmlns:a16="http://schemas.microsoft.com/office/drawing/2014/main" id="{54D92579-19A2-4DB0-AA59-1B235E4D98A3}"/>
            </a:ext>
          </a:extLst>
        </xdr:cNvPr>
        <xdr:cNvSpPr txBox="1"/>
      </xdr:nvSpPr>
      <xdr:spPr>
        <a:xfrm>
          <a:off x="6705111" y="6873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684B549-6A4D-4451-8208-648E16D71F2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95877DC-8B57-4C69-AE5D-12A7377E4EE3}"/>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4B338E4-23C0-47C6-B356-AAE62A4F090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3DFBD9F-1B4F-46D7-BFAE-9EE9E23A8ED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DB979E54-1AE5-4363-8DE5-CD1D06045EB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46B76EA-E1B4-44E4-B883-64FA1188587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1076FF8-1BCD-48AF-8274-1BC460EB797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25D7B03-96CF-4FEB-AE98-F71DAB9358F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47449BF-61BF-4F8E-BA28-E261B6C8406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27A5959F-6B7E-4CB1-B9FD-BB0C330E8F4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99B41A1-4C5D-455C-8358-FAAB739EA62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17E1CA2E-00F7-43B2-90E5-58C2B3C2A57D}"/>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5227FD17-1579-4A28-8A45-0CF7DFC55276}"/>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767F2B14-458E-4681-8D00-FDEE1EF64F1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D956C21F-2BC3-47B9-827B-C83A3CDFE44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166D2E89-7CB9-426E-A4E6-B81C981540A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E0B4BAA1-2FAC-4C59-B58F-9505FCD116B2}"/>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1EB58419-4301-4D8C-860E-5A687A67C942}"/>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28CE9F94-2EDC-41CD-BB96-33EE26A8F3A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36E89FF1-51BB-4FF8-9A52-A43597C2785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889FAA23-A33B-4A3C-B10C-C6639A2F4E47}"/>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181A048A-7ED8-4E96-A4BE-671A5D7F05C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2EA4CCFE-16AC-4D76-8A7F-803FF09C83CB}"/>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64770</xdr:rowOff>
    </xdr:from>
    <xdr:to>
      <xdr:col>24</xdr:col>
      <xdr:colOff>62865</xdr:colOff>
      <xdr:row>64</xdr:row>
      <xdr:rowOff>99060</xdr:rowOff>
    </xdr:to>
    <xdr:cxnSp macro="">
      <xdr:nvCxnSpPr>
        <xdr:cNvPr id="169" name="直線コネクタ 168">
          <a:extLst>
            <a:ext uri="{FF2B5EF4-FFF2-40B4-BE49-F238E27FC236}">
              <a16:creationId xmlns:a16="http://schemas.microsoft.com/office/drawing/2014/main" id="{9AFEB221-C121-410D-B762-5667708B9E4D}"/>
            </a:ext>
          </a:extLst>
        </xdr:cNvPr>
        <xdr:cNvCxnSpPr/>
      </xdr:nvCxnSpPr>
      <xdr:spPr>
        <a:xfrm flipV="1">
          <a:off x="4634865" y="966597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102887</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2D695EDE-360B-4C43-8318-A0882991D0CD}"/>
            </a:ext>
          </a:extLst>
        </xdr:cNvPr>
        <xdr:cNvSpPr txBox="1"/>
      </xdr:nvSpPr>
      <xdr:spPr>
        <a:xfrm>
          <a:off x="4673600" y="1107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99060</xdr:rowOff>
    </xdr:from>
    <xdr:to>
      <xdr:col>24</xdr:col>
      <xdr:colOff>152400</xdr:colOff>
      <xdr:row>64</xdr:row>
      <xdr:rowOff>99060</xdr:rowOff>
    </xdr:to>
    <xdr:cxnSp macro="">
      <xdr:nvCxnSpPr>
        <xdr:cNvPr id="171" name="直線コネクタ 170">
          <a:extLst>
            <a:ext uri="{FF2B5EF4-FFF2-40B4-BE49-F238E27FC236}">
              <a16:creationId xmlns:a16="http://schemas.microsoft.com/office/drawing/2014/main" id="{9ACB022B-E705-4849-B851-7387778BA3C2}"/>
            </a:ext>
          </a:extLst>
        </xdr:cNvPr>
        <xdr:cNvCxnSpPr/>
      </xdr:nvCxnSpPr>
      <xdr:spPr>
        <a:xfrm>
          <a:off x="4546600" y="11071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11447</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926C56A7-DFE8-453E-9E14-A82DBFF2A8FB}"/>
            </a:ext>
          </a:extLst>
        </xdr:cNvPr>
        <xdr:cNvSpPr txBox="1"/>
      </xdr:nvSpPr>
      <xdr:spPr>
        <a:xfrm>
          <a:off x="4673600" y="94411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64770</xdr:rowOff>
    </xdr:from>
    <xdr:to>
      <xdr:col>24</xdr:col>
      <xdr:colOff>152400</xdr:colOff>
      <xdr:row>56</xdr:row>
      <xdr:rowOff>64770</xdr:rowOff>
    </xdr:to>
    <xdr:cxnSp macro="">
      <xdr:nvCxnSpPr>
        <xdr:cNvPr id="173" name="直線コネクタ 172">
          <a:extLst>
            <a:ext uri="{FF2B5EF4-FFF2-40B4-BE49-F238E27FC236}">
              <a16:creationId xmlns:a16="http://schemas.microsoft.com/office/drawing/2014/main" id="{F43343B9-96AB-47A8-A8BA-0B01B93CC790}"/>
            </a:ext>
          </a:extLst>
        </xdr:cNvPr>
        <xdr:cNvCxnSpPr/>
      </xdr:nvCxnSpPr>
      <xdr:spPr>
        <a:xfrm>
          <a:off x="4546600" y="966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118127</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F071B671-80F2-4426-8FC8-B270810F9C20}"/>
            </a:ext>
          </a:extLst>
        </xdr:cNvPr>
        <xdr:cNvSpPr txBox="1"/>
      </xdr:nvSpPr>
      <xdr:spPr>
        <a:xfrm>
          <a:off x="4673600" y="10748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75" name="フローチャート: 判断 174">
          <a:extLst>
            <a:ext uri="{FF2B5EF4-FFF2-40B4-BE49-F238E27FC236}">
              <a16:creationId xmlns:a16="http://schemas.microsoft.com/office/drawing/2014/main" id="{DB02CA73-32AA-442B-920C-D09DE4CE907E}"/>
            </a:ext>
          </a:extLst>
        </xdr:cNvPr>
        <xdr:cNvSpPr/>
      </xdr:nvSpPr>
      <xdr:spPr>
        <a:xfrm>
          <a:off x="45847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132080</xdr:rowOff>
    </xdr:from>
    <xdr:to>
      <xdr:col>20</xdr:col>
      <xdr:colOff>38100</xdr:colOff>
      <xdr:row>63</xdr:row>
      <xdr:rowOff>62230</xdr:rowOff>
    </xdr:to>
    <xdr:sp macro="" textlink="">
      <xdr:nvSpPr>
        <xdr:cNvPr id="176" name="フローチャート: 判断 175">
          <a:extLst>
            <a:ext uri="{FF2B5EF4-FFF2-40B4-BE49-F238E27FC236}">
              <a16:creationId xmlns:a16="http://schemas.microsoft.com/office/drawing/2014/main" id="{EFA06446-963F-4678-A66A-093773A93C2F}"/>
            </a:ext>
          </a:extLst>
        </xdr:cNvPr>
        <xdr:cNvSpPr/>
      </xdr:nvSpPr>
      <xdr:spPr>
        <a:xfrm>
          <a:off x="37465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103505</xdr:rowOff>
    </xdr:from>
    <xdr:to>
      <xdr:col>15</xdr:col>
      <xdr:colOff>101600</xdr:colOff>
      <xdr:row>63</xdr:row>
      <xdr:rowOff>33655</xdr:rowOff>
    </xdr:to>
    <xdr:sp macro="" textlink="">
      <xdr:nvSpPr>
        <xdr:cNvPr id="177" name="フローチャート: 判断 176">
          <a:extLst>
            <a:ext uri="{FF2B5EF4-FFF2-40B4-BE49-F238E27FC236}">
              <a16:creationId xmlns:a16="http://schemas.microsoft.com/office/drawing/2014/main" id="{C15BAAB5-3D97-4B31-AE83-EF762BA940E5}"/>
            </a:ext>
          </a:extLst>
        </xdr:cNvPr>
        <xdr:cNvSpPr/>
      </xdr:nvSpPr>
      <xdr:spPr>
        <a:xfrm>
          <a:off x="2857500" y="1073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92075</xdr:rowOff>
    </xdr:from>
    <xdr:to>
      <xdr:col>10</xdr:col>
      <xdr:colOff>165100</xdr:colOff>
      <xdr:row>63</xdr:row>
      <xdr:rowOff>22225</xdr:rowOff>
    </xdr:to>
    <xdr:sp macro="" textlink="">
      <xdr:nvSpPr>
        <xdr:cNvPr id="178" name="フローチャート: 判断 177">
          <a:extLst>
            <a:ext uri="{FF2B5EF4-FFF2-40B4-BE49-F238E27FC236}">
              <a16:creationId xmlns:a16="http://schemas.microsoft.com/office/drawing/2014/main" id="{6A9F5444-612F-4899-8907-7C1CCA135EAD}"/>
            </a:ext>
          </a:extLst>
        </xdr:cNvPr>
        <xdr:cNvSpPr/>
      </xdr:nvSpPr>
      <xdr:spPr>
        <a:xfrm>
          <a:off x="1968500" y="1072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50165</xdr:rowOff>
    </xdr:from>
    <xdr:to>
      <xdr:col>6</xdr:col>
      <xdr:colOff>38100</xdr:colOff>
      <xdr:row>62</xdr:row>
      <xdr:rowOff>151765</xdr:rowOff>
    </xdr:to>
    <xdr:sp macro="" textlink="">
      <xdr:nvSpPr>
        <xdr:cNvPr id="179" name="フローチャート: 判断 178">
          <a:extLst>
            <a:ext uri="{FF2B5EF4-FFF2-40B4-BE49-F238E27FC236}">
              <a16:creationId xmlns:a16="http://schemas.microsoft.com/office/drawing/2014/main" id="{D73B79EB-6E6E-4B84-A26B-447775AC6148}"/>
            </a:ext>
          </a:extLst>
        </xdr:cNvPr>
        <xdr:cNvSpPr/>
      </xdr:nvSpPr>
      <xdr:spPr>
        <a:xfrm>
          <a:off x="1079500" y="10680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7A0773B-15DC-45DF-B520-F8F4F9425EB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99834F07-8CC5-43BC-9B1D-B3E859A99D8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C20D561E-D6CB-480F-9B6E-C67F40BA770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EFD99D49-1B9B-4553-B21F-4FE47FEBF45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6226657-26EE-43CB-AD11-3F69B6ADF05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25400</xdr:rowOff>
    </xdr:from>
    <xdr:to>
      <xdr:col>24</xdr:col>
      <xdr:colOff>114300</xdr:colOff>
      <xdr:row>62</xdr:row>
      <xdr:rowOff>127000</xdr:rowOff>
    </xdr:to>
    <xdr:sp macro="" textlink="">
      <xdr:nvSpPr>
        <xdr:cNvPr id="185" name="楕円 184">
          <a:extLst>
            <a:ext uri="{FF2B5EF4-FFF2-40B4-BE49-F238E27FC236}">
              <a16:creationId xmlns:a16="http://schemas.microsoft.com/office/drawing/2014/main" id="{9B14D616-0DA8-4024-B9E4-987090500F91}"/>
            </a:ext>
          </a:extLst>
        </xdr:cNvPr>
        <xdr:cNvSpPr/>
      </xdr:nvSpPr>
      <xdr:spPr>
        <a:xfrm>
          <a:off x="4584700" y="1065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48277</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CEDF9EE8-B430-43AC-929E-8B00E44D0853}"/>
            </a:ext>
          </a:extLst>
        </xdr:cNvPr>
        <xdr:cNvSpPr txBox="1"/>
      </xdr:nvSpPr>
      <xdr:spPr>
        <a:xfrm>
          <a:off x="4673600" y="10506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166370</xdr:rowOff>
    </xdr:from>
    <xdr:to>
      <xdr:col>20</xdr:col>
      <xdr:colOff>38100</xdr:colOff>
      <xdr:row>62</xdr:row>
      <xdr:rowOff>96520</xdr:rowOff>
    </xdr:to>
    <xdr:sp macro="" textlink="">
      <xdr:nvSpPr>
        <xdr:cNvPr id="187" name="楕円 186">
          <a:extLst>
            <a:ext uri="{FF2B5EF4-FFF2-40B4-BE49-F238E27FC236}">
              <a16:creationId xmlns:a16="http://schemas.microsoft.com/office/drawing/2014/main" id="{630D5215-6FB9-4C0C-B107-CCB00AC4CC33}"/>
            </a:ext>
          </a:extLst>
        </xdr:cNvPr>
        <xdr:cNvSpPr/>
      </xdr:nvSpPr>
      <xdr:spPr>
        <a:xfrm>
          <a:off x="3746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45720</xdr:rowOff>
    </xdr:from>
    <xdr:to>
      <xdr:col>24</xdr:col>
      <xdr:colOff>63500</xdr:colOff>
      <xdr:row>62</xdr:row>
      <xdr:rowOff>76200</xdr:rowOff>
    </xdr:to>
    <xdr:cxnSp macro="">
      <xdr:nvCxnSpPr>
        <xdr:cNvPr id="188" name="直線コネクタ 187">
          <a:extLst>
            <a:ext uri="{FF2B5EF4-FFF2-40B4-BE49-F238E27FC236}">
              <a16:creationId xmlns:a16="http://schemas.microsoft.com/office/drawing/2014/main" id="{6A4D3D6A-F105-4D1E-98D5-CB1CF7D5FACC}"/>
            </a:ext>
          </a:extLst>
        </xdr:cNvPr>
        <xdr:cNvCxnSpPr/>
      </xdr:nvCxnSpPr>
      <xdr:spPr>
        <a:xfrm>
          <a:off x="3797300" y="106756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135890</xdr:rowOff>
    </xdr:from>
    <xdr:to>
      <xdr:col>15</xdr:col>
      <xdr:colOff>101600</xdr:colOff>
      <xdr:row>62</xdr:row>
      <xdr:rowOff>66040</xdr:rowOff>
    </xdr:to>
    <xdr:sp macro="" textlink="">
      <xdr:nvSpPr>
        <xdr:cNvPr id="189" name="楕円 188">
          <a:extLst>
            <a:ext uri="{FF2B5EF4-FFF2-40B4-BE49-F238E27FC236}">
              <a16:creationId xmlns:a16="http://schemas.microsoft.com/office/drawing/2014/main" id="{ED36C4E6-16F2-491E-937C-4F9ACEF44002}"/>
            </a:ext>
          </a:extLst>
        </xdr:cNvPr>
        <xdr:cNvSpPr/>
      </xdr:nvSpPr>
      <xdr:spPr>
        <a:xfrm>
          <a:off x="2857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15240</xdr:rowOff>
    </xdr:from>
    <xdr:to>
      <xdr:col>19</xdr:col>
      <xdr:colOff>177800</xdr:colOff>
      <xdr:row>62</xdr:row>
      <xdr:rowOff>45720</xdr:rowOff>
    </xdr:to>
    <xdr:cxnSp macro="">
      <xdr:nvCxnSpPr>
        <xdr:cNvPr id="190" name="直線コネクタ 189">
          <a:extLst>
            <a:ext uri="{FF2B5EF4-FFF2-40B4-BE49-F238E27FC236}">
              <a16:creationId xmlns:a16="http://schemas.microsoft.com/office/drawing/2014/main" id="{A4A99E3E-FBC0-4D65-8AE9-5A27F5758F8E}"/>
            </a:ext>
          </a:extLst>
        </xdr:cNvPr>
        <xdr:cNvCxnSpPr/>
      </xdr:nvCxnSpPr>
      <xdr:spPr>
        <a:xfrm>
          <a:off x="2908300" y="106451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103505</xdr:rowOff>
    </xdr:from>
    <xdr:to>
      <xdr:col>10</xdr:col>
      <xdr:colOff>165100</xdr:colOff>
      <xdr:row>62</xdr:row>
      <xdr:rowOff>33655</xdr:rowOff>
    </xdr:to>
    <xdr:sp macro="" textlink="">
      <xdr:nvSpPr>
        <xdr:cNvPr id="191" name="楕円 190">
          <a:extLst>
            <a:ext uri="{FF2B5EF4-FFF2-40B4-BE49-F238E27FC236}">
              <a16:creationId xmlns:a16="http://schemas.microsoft.com/office/drawing/2014/main" id="{C6FC730A-A75C-4F32-82F3-B33CCCD33BD6}"/>
            </a:ext>
          </a:extLst>
        </xdr:cNvPr>
        <xdr:cNvSpPr/>
      </xdr:nvSpPr>
      <xdr:spPr>
        <a:xfrm>
          <a:off x="1968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154305</xdr:rowOff>
    </xdr:from>
    <xdr:to>
      <xdr:col>15</xdr:col>
      <xdr:colOff>50800</xdr:colOff>
      <xdr:row>62</xdr:row>
      <xdr:rowOff>15240</xdr:rowOff>
    </xdr:to>
    <xdr:cxnSp macro="">
      <xdr:nvCxnSpPr>
        <xdr:cNvPr id="192" name="直線コネクタ 191">
          <a:extLst>
            <a:ext uri="{FF2B5EF4-FFF2-40B4-BE49-F238E27FC236}">
              <a16:creationId xmlns:a16="http://schemas.microsoft.com/office/drawing/2014/main" id="{B662486E-AC86-4620-9837-CCECE58CF5C9}"/>
            </a:ext>
          </a:extLst>
        </xdr:cNvPr>
        <xdr:cNvCxnSpPr/>
      </xdr:nvCxnSpPr>
      <xdr:spPr>
        <a:xfrm>
          <a:off x="2019300" y="1061275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73025</xdr:rowOff>
    </xdr:from>
    <xdr:to>
      <xdr:col>6</xdr:col>
      <xdr:colOff>38100</xdr:colOff>
      <xdr:row>62</xdr:row>
      <xdr:rowOff>3175</xdr:rowOff>
    </xdr:to>
    <xdr:sp macro="" textlink="">
      <xdr:nvSpPr>
        <xdr:cNvPr id="193" name="楕円 192">
          <a:extLst>
            <a:ext uri="{FF2B5EF4-FFF2-40B4-BE49-F238E27FC236}">
              <a16:creationId xmlns:a16="http://schemas.microsoft.com/office/drawing/2014/main" id="{C2F7C71C-0C82-4264-8B5C-0BEE60159CED}"/>
            </a:ext>
          </a:extLst>
        </xdr:cNvPr>
        <xdr:cNvSpPr/>
      </xdr:nvSpPr>
      <xdr:spPr>
        <a:xfrm>
          <a:off x="1079500" y="1053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123825</xdr:rowOff>
    </xdr:from>
    <xdr:to>
      <xdr:col>10</xdr:col>
      <xdr:colOff>114300</xdr:colOff>
      <xdr:row>61</xdr:row>
      <xdr:rowOff>154305</xdr:rowOff>
    </xdr:to>
    <xdr:cxnSp macro="">
      <xdr:nvCxnSpPr>
        <xdr:cNvPr id="194" name="直線コネクタ 193">
          <a:extLst>
            <a:ext uri="{FF2B5EF4-FFF2-40B4-BE49-F238E27FC236}">
              <a16:creationId xmlns:a16="http://schemas.microsoft.com/office/drawing/2014/main" id="{BE7860FB-2DE1-4AEC-AA3D-256922566779}"/>
            </a:ext>
          </a:extLst>
        </xdr:cNvPr>
        <xdr:cNvCxnSpPr/>
      </xdr:nvCxnSpPr>
      <xdr:spPr>
        <a:xfrm>
          <a:off x="1130300" y="1058227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63</xdr:row>
      <xdr:rowOff>53357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F9F54CFC-9CC0-466D-89ED-A3D92A6425AD}"/>
            </a:ext>
          </a:extLst>
        </xdr:cNvPr>
        <xdr:cNvSpPr txBox="1"/>
      </xdr:nvSpPr>
      <xdr:spPr>
        <a:xfrm>
          <a:off x="35820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24782</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C83166A4-06A5-42AA-9A5D-7C58A9ED2EAD}"/>
            </a:ext>
          </a:extLst>
        </xdr:cNvPr>
        <xdr:cNvSpPr txBox="1"/>
      </xdr:nvSpPr>
      <xdr:spPr>
        <a:xfrm>
          <a:off x="270574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13352</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546A3A01-8AF7-45AD-94FD-9671824BEA7A}"/>
            </a:ext>
          </a:extLst>
        </xdr:cNvPr>
        <xdr:cNvSpPr txBox="1"/>
      </xdr:nvSpPr>
      <xdr:spPr>
        <a:xfrm>
          <a:off x="1816744"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142892</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3F84AF01-D26C-4804-BB25-31239398781D}"/>
            </a:ext>
          </a:extLst>
        </xdr:cNvPr>
        <xdr:cNvSpPr txBox="1"/>
      </xdr:nvSpPr>
      <xdr:spPr>
        <a:xfrm>
          <a:off x="927744" y="1077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113047</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F47743EC-5412-47E0-980B-B431FAFA9D8A}"/>
            </a:ext>
          </a:extLst>
        </xdr:cNvPr>
        <xdr:cNvSpPr txBox="1"/>
      </xdr:nvSpPr>
      <xdr:spPr>
        <a:xfrm>
          <a:off x="3582044" y="1040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82567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A7DBD11F-1A9F-42A8-B37A-0C6B509FF6A4}"/>
            </a:ext>
          </a:extLst>
        </xdr:cNvPr>
        <xdr:cNvSpPr txBox="1"/>
      </xdr:nvSpPr>
      <xdr:spPr>
        <a:xfrm>
          <a:off x="2705744" y="10369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50182</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3BAFD51F-19E7-4E5B-8D19-A1807A020803}"/>
            </a:ext>
          </a:extLst>
        </xdr:cNvPr>
        <xdr:cNvSpPr txBox="1"/>
      </xdr:nvSpPr>
      <xdr:spPr>
        <a:xfrm>
          <a:off x="1816744" y="10337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19702</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42E352A6-2F56-46CD-93B3-25C7AD2301B0}"/>
            </a:ext>
          </a:extLst>
        </xdr:cNvPr>
        <xdr:cNvSpPr txBox="1"/>
      </xdr:nvSpPr>
      <xdr:spPr>
        <a:xfrm>
          <a:off x="927744" y="10306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F7F6A264-B17C-4527-A160-E732766A101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087557F1-B1DB-4DD6-A982-2303253273E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98C297D4-D12D-4D36-97BA-F780365A33F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CB9774A3-1B09-46AC-B87C-A6BC8AB6054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75517F7E-9B43-44B6-98C1-079B291915D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FC9DBAB6-D865-4225-B7CB-FF2EA24DFDD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B77B544D-06E3-4DF5-9E86-2CCB7E8A75A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6E66F3E0-7E6A-4F6C-A203-9FC2B52BE266}"/>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19C2B8CD-0884-48F4-84B3-BC842540FD7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7B4E69DA-6B75-4E67-9336-B67E49938F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63ACE7AB-B8B8-4AB3-A048-D4186421316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4" name="テキスト ボックス 213">
          <a:extLst>
            <a:ext uri="{FF2B5EF4-FFF2-40B4-BE49-F238E27FC236}">
              <a16:creationId xmlns:a16="http://schemas.microsoft.com/office/drawing/2014/main" id="{2527FF41-4543-4001-8C82-0FC5C4E2452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9F1F73CB-918A-4F44-8B4E-600691448FD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6" name="テキスト ボックス 215">
          <a:extLst>
            <a:ext uri="{FF2B5EF4-FFF2-40B4-BE49-F238E27FC236}">
              <a16:creationId xmlns:a16="http://schemas.microsoft.com/office/drawing/2014/main" id="{A8010ED4-F0A7-4011-BC7A-CC642DE0A035}"/>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F6EAB386-1E8C-4B04-A606-1544C86C1F9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18" name="テキスト ボックス 217">
          <a:extLst>
            <a:ext uri="{FF2B5EF4-FFF2-40B4-BE49-F238E27FC236}">
              <a16:creationId xmlns:a16="http://schemas.microsoft.com/office/drawing/2014/main" id="{6FC3AB6A-B577-462E-ABE6-E6F3C31941CC}"/>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33FFC9ED-EEF3-41FD-B243-3012A0168DA5}"/>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0" name="テキスト ボックス 219">
          <a:extLst>
            <a:ext uri="{FF2B5EF4-FFF2-40B4-BE49-F238E27FC236}">
              <a16:creationId xmlns:a16="http://schemas.microsoft.com/office/drawing/2014/main" id="{EAD38C45-B29A-4C41-A850-E7D267B58C7A}"/>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8D45E5A5-7CAD-4718-AA8C-758883BC905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2" name="テキスト ボックス 221">
          <a:extLst>
            <a:ext uri="{FF2B5EF4-FFF2-40B4-BE49-F238E27FC236}">
              <a16:creationId xmlns:a16="http://schemas.microsoft.com/office/drawing/2014/main" id="{B0E3EC49-05D4-46EA-A0D7-4E990A5AEF3C}"/>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DA981E97-B173-4067-A5D7-742F79657119}"/>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4" name="テキスト ボックス 223">
          <a:extLst>
            <a:ext uri="{FF2B5EF4-FFF2-40B4-BE49-F238E27FC236}">
              <a16:creationId xmlns:a16="http://schemas.microsoft.com/office/drawing/2014/main" id="{D82BFC28-79FF-4E59-A07A-3AF6FFFC368C}"/>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橋りょう・トンネル】&#10;一人当たり有形固定資産（償却資産）額グラフ枠">
          <a:extLst>
            <a:ext uri="{FF2B5EF4-FFF2-40B4-BE49-F238E27FC236}">
              <a16:creationId xmlns:a16="http://schemas.microsoft.com/office/drawing/2014/main" id="{E0B31077-3916-4BFE-AAF2-1F444199B81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18883</xdr:rowOff>
    </xdr:from>
    <xdr:to>
      <xdr:col>54</xdr:col>
      <xdr:colOff>189865</xdr:colOff>
      <xdr:row>64</xdr:row>
      <xdr:rowOff>65872</xdr:rowOff>
    </xdr:to>
    <xdr:cxnSp macro="">
      <xdr:nvCxnSpPr>
        <xdr:cNvPr id="226" name="直線コネクタ 225">
          <a:extLst>
            <a:ext uri="{FF2B5EF4-FFF2-40B4-BE49-F238E27FC236}">
              <a16:creationId xmlns:a16="http://schemas.microsoft.com/office/drawing/2014/main" id="{2C4A7353-E604-4651-968B-AD9331098BC4}"/>
            </a:ext>
          </a:extLst>
        </xdr:cNvPr>
        <xdr:cNvCxnSpPr/>
      </xdr:nvCxnSpPr>
      <xdr:spPr>
        <a:xfrm flipV="1">
          <a:off x="10476865" y="9791533"/>
          <a:ext cx="0" cy="124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69699</xdr:rowOff>
    </xdr:from>
    <xdr:ext cx="534377" cy="259045"/>
    <xdr:sp macro="" textlink="">
      <xdr:nvSpPr>
        <xdr:cNvPr id="227" name="【橋りょう・トンネル】&#10;一人当たり有形固定資産（償却資産）額最小値テキスト">
          <a:extLst>
            <a:ext uri="{FF2B5EF4-FFF2-40B4-BE49-F238E27FC236}">
              <a16:creationId xmlns:a16="http://schemas.microsoft.com/office/drawing/2014/main" id="{641C2ED5-157E-447F-854E-A79543A76827}"/>
            </a:ext>
          </a:extLst>
        </xdr:cNvPr>
        <xdr:cNvSpPr txBox="1"/>
      </xdr:nvSpPr>
      <xdr:spPr>
        <a:xfrm>
          <a:off x="10515600" y="11042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65872</xdr:rowOff>
    </xdr:from>
    <xdr:to>
      <xdr:col>55</xdr:col>
      <xdr:colOff>88900</xdr:colOff>
      <xdr:row>64</xdr:row>
      <xdr:rowOff>65872</xdr:rowOff>
    </xdr:to>
    <xdr:cxnSp macro="">
      <xdr:nvCxnSpPr>
        <xdr:cNvPr id="228" name="直線コネクタ 227">
          <a:extLst>
            <a:ext uri="{FF2B5EF4-FFF2-40B4-BE49-F238E27FC236}">
              <a16:creationId xmlns:a16="http://schemas.microsoft.com/office/drawing/2014/main" id="{4FCBF9EB-011F-4CCB-B296-DA4F621E6199}"/>
            </a:ext>
          </a:extLst>
        </xdr:cNvPr>
        <xdr:cNvCxnSpPr/>
      </xdr:nvCxnSpPr>
      <xdr:spPr>
        <a:xfrm>
          <a:off x="10388600" y="11038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137010</xdr:rowOff>
    </xdr:from>
    <xdr:ext cx="690189" cy="259045"/>
    <xdr:sp macro="" textlink="">
      <xdr:nvSpPr>
        <xdr:cNvPr id="229" name="【橋りょう・トンネル】&#10;一人当たり有形固定資産（償却資産）額最大値テキスト">
          <a:extLst>
            <a:ext uri="{FF2B5EF4-FFF2-40B4-BE49-F238E27FC236}">
              <a16:creationId xmlns:a16="http://schemas.microsoft.com/office/drawing/2014/main" id="{BF9F7CE4-BF06-4269-8293-04B5D81333A7}"/>
            </a:ext>
          </a:extLst>
        </xdr:cNvPr>
        <xdr:cNvSpPr txBox="1"/>
      </xdr:nvSpPr>
      <xdr:spPr>
        <a:xfrm>
          <a:off x="10515600" y="95667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18883</xdr:rowOff>
    </xdr:from>
    <xdr:to>
      <xdr:col>55</xdr:col>
      <xdr:colOff>88900</xdr:colOff>
      <xdr:row>57</xdr:row>
      <xdr:rowOff>18883</xdr:rowOff>
    </xdr:to>
    <xdr:cxnSp macro="">
      <xdr:nvCxnSpPr>
        <xdr:cNvPr id="230" name="直線コネクタ 229">
          <a:extLst>
            <a:ext uri="{FF2B5EF4-FFF2-40B4-BE49-F238E27FC236}">
              <a16:creationId xmlns:a16="http://schemas.microsoft.com/office/drawing/2014/main" id="{472F12EE-7DBF-4428-ABD5-620A3E2D7F8C}"/>
            </a:ext>
          </a:extLst>
        </xdr:cNvPr>
        <xdr:cNvCxnSpPr/>
      </xdr:nvCxnSpPr>
      <xdr:spPr>
        <a:xfrm>
          <a:off x="10388600" y="979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101535</xdr:rowOff>
    </xdr:from>
    <xdr:ext cx="599010" cy="259045"/>
    <xdr:sp macro="" textlink="">
      <xdr:nvSpPr>
        <xdr:cNvPr id="231" name="【橋りょう・トンネル】&#10;一人当たり有形固定資産（償却資産）額平均値テキスト">
          <a:extLst>
            <a:ext uri="{FF2B5EF4-FFF2-40B4-BE49-F238E27FC236}">
              <a16:creationId xmlns:a16="http://schemas.microsoft.com/office/drawing/2014/main" id="{6CBF9381-11D0-4035-A5C1-26316A2B85A7}"/>
            </a:ext>
          </a:extLst>
        </xdr:cNvPr>
        <xdr:cNvSpPr txBox="1"/>
      </xdr:nvSpPr>
      <xdr:spPr>
        <a:xfrm>
          <a:off x="10515600" y="105599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78658</xdr:rowOff>
    </xdr:from>
    <xdr:to>
      <xdr:col>55</xdr:col>
      <xdr:colOff>50800</xdr:colOff>
      <xdr:row>63</xdr:row>
      <xdr:rowOff>8808</xdr:rowOff>
    </xdr:to>
    <xdr:sp macro="" textlink="">
      <xdr:nvSpPr>
        <xdr:cNvPr id="232" name="フローチャート: 判断 231">
          <a:extLst>
            <a:ext uri="{FF2B5EF4-FFF2-40B4-BE49-F238E27FC236}">
              <a16:creationId xmlns:a16="http://schemas.microsoft.com/office/drawing/2014/main" id="{A81D9B9D-C2B1-4536-865B-06CAEF94E6AC}"/>
            </a:ext>
          </a:extLst>
        </xdr:cNvPr>
        <xdr:cNvSpPr/>
      </xdr:nvSpPr>
      <xdr:spPr>
        <a:xfrm>
          <a:off x="10426700" y="1070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93004</xdr:rowOff>
    </xdr:from>
    <xdr:to>
      <xdr:col>50</xdr:col>
      <xdr:colOff>165100</xdr:colOff>
      <xdr:row>63</xdr:row>
      <xdr:rowOff>23154</xdr:rowOff>
    </xdr:to>
    <xdr:sp macro="" textlink="">
      <xdr:nvSpPr>
        <xdr:cNvPr id="233" name="フローチャート: 判断 232">
          <a:extLst>
            <a:ext uri="{FF2B5EF4-FFF2-40B4-BE49-F238E27FC236}">
              <a16:creationId xmlns:a16="http://schemas.microsoft.com/office/drawing/2014/main" id="{63353765-2B73-4A78-94B4-C14656A7218D}"/>
            </a:ext>
          </a:extLst>
        </xdr:cNvPr>
        <xdr:cNvSpPr/>
      </xdr:nvSpPr>
      <xdr:spPr>
        <a:xfrm>
          <a:off x="9588500" y="10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107700</xdr:rowOff>
    </xdr:from>
    <xdr:to>
      <xdr:col>46</xdr:col>
      <xdr:colOff>38100</xdr:colOff>
      <xdr:row>63</xdr:row>
      <xdr:rowOff>37850</xdr:rowOff>
    </xdr:to>
    <xdr:sp macro="" textlink="">
      <xdr:nvSpPr>
        <xdr:cNvPr id="234" name="フローチャート: 判断 233">
          <a:extLst>
            <a:ext uri="{FF2B5EF4-FFF2-40B4-BE49-F238E27FC236}">
              <a16:creationId xmlns:a16="http://schemas.microsoft.com/office/drawing/2014/main" id="{230291C6-6AE9-484F-AFEA-1342E8ECEE9A}"/>
            </a:ext>
          </a:extLst>
        </xdr:cNvPr>
        <xdr:cNvSpPr/>
      </xdr:nvSpPr>
      <xdr:spPr>
        <a:xfrm>
          <a:off x="8699500" y="1073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110958</xdr:rowOff>
    </xdr:from>
    <xdr:to>
      <xdr:col>41</xdr:col>
      <xdr:colOff>101600</xdr:colOff>
      <xdr:row>63</xdr:row>
      <xdr:rowOff>41108</xdr:rowOff>
    </xdr:to>
    <xdr:sp macro="" textlink="">
      <xdr:nvSpPr>
        <xdr:cNvPr id="235" name="フローチャート: 判断 234">
          <a:extLst>
            <a:ext uri="{FF2B5EF4-FFF2-40B4-BE49-F238E27FC236}">
              <a16:creationId xmlns:a16="http://schemas.microsoft.com/office/drawing/2014/main" id="{5B33DAED-D834-413E-B4B5-104B713E9D9B}"/>
            </a:ext>
          </a:extLst>
        </xdr:cNvPr>
        <xdr:cNvSpPr/>
      </xdr:nvSpPr>
      <xdr:spPr>
        <a:xfrm>
          <a:off x="7810500" y="1074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36" name="フローチャート: 判断 235">
          <a:extLst>
            <a:ext uri="{FF2B5EF4-FFF2-40B4-BE49-F238E27FC236}">
              <a16:creationId xmlns:a16="http://schemas.microsoft.com/office/drawing/2014/main" id="{25AC6396-2639-494B-A4F0-1B7C53C08983}"/>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2962F7CB-CDA2-4533-9633-F59743B0520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9E5B8C5-9FD3-47A7-87CD-4632829529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9B78DD2-3D98-4BD8-89E9-AB9D7451F2B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173D3679-47AE-47FB-AC8D-C7A1FA02067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2BD8886-FE49-45B7-BD7F-B684EA0685E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10068</xdr:rowOff>
    </xdr:from>
    <xdr:to>
      <xdr:col>55</xdr:col>
      <xdr:colOff>50800</xdr:colOff>
      <xdr:row>63</xdr:row>
      <xdr:rowOff>111668</xdr:rowOff>
    </xdr:to>
    <xdr:sp macro="" textlink="">
      <xdr:nvSpPr>
        <xdr:cNvPr id="242" name="楕円 241">
          <a:extLst>
            <a:ext uri="{FF2B5EF4-FFF2-40B4-BE49-F238E27FC236}">
              <a16:creationId xmlns:a16="http://schemas.microsoft.com/office/drawing/2014/main" id="{D9BFAC27-F9CA-443C-B9C1-EC6E30166136}"/>
            </a:ext>
          </a:extLst>
        </xdr:cNvPr>
        <xdr:cNvSpPr/>
      </xdr:nvSpPr>
      <xdr:spPr>
        <a:xfrm>
          <a:off x="10426700" y="10811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159945</xdr:rowOff>
    </xdr:from>
    <xdr:ext cx="599010" cy="259045"/>
    <xdr:sp macro="" textlink="">
      <xdr:nvSpPr>
        <xdr:cNvPr id="243" name="【橋りょう・トンネル】&#10;一人当たり有形固定資産（償却資産）額該当値テキスト">
          <a:extLst>
            <a:ext uri="{FF2B5EF4-FFF2-40B4-BE49-F238E27FC236}">
              <a16:creationId xmlns:a16="http://schemas.microsoft.com/office/drawing/2014/main" id="{068AA8DC-4F6E-4C18-A480-40CB6B0B5692}"/>
            </a:ext>
          </a:extLst>
        </xdr:cNvPr>
        <xdr:cNvSpPr txBox="1"/>
      </xdr:nvSpPr>
      <xdr:spPr>
        <a:xfrm>
          <a:off x="10515600" y="10789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13512</xdr:rowOff>
    </xdr:from>
    <xdr:to>
      <xdr:col>50</xdr:col>
      <xdr:colOff>165100</xdr:colOff>
      <xdr:row>63</xdr:row>
      <xdr:rowOff>115112</xdr:rowOff>
    </xdr:to>
    <xdr:sp macro="" textlink="">
      <xdr:nvSpPr>
        <xdr:cNvPr id="244" name="楕円 243">
          <a:extLst>
            <a:ext uri="{FF2B5EF4-FFF2-40B4-BE49-F238E27FC236}">
              <a16:creationId xmlns:a16="http://schemas.microsoft.com/office/drawing/2014/main" id="{04FB8C49-3E42-48E8-B200-8F73988AFCE4}"/>
            </a:ext>
          </a:extLst>
        </xdr:cNvPr>
        <xdr:cNvSpPr/>
      </xdr:nvSpPr>
      <xdr:spPr>
        <a:xfrm>
          <a:off x="9588500" y="10814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60868</xdr:rowOff>
    </xdr:from>
    <xdr:to>
      <xdr:col>55</xdr:col>
      <xdr:colOff>0</xdr:colOff>
      <xdr:row>63</xdr:row>
      <xdr:rowOff>64312</xdr:rowOff>
    </xdr:to>
    <xdr:cxnSp macro="">
      <xdr:nvCxnSpPr>
        <xdr:cNvPr id="245" name="直線コネクタ 244">
          <a:extLst>
            <a:ext uri="{FF2B5EF4-FFF2-40B4-BE49-F238E27FC236}">
              <a16:creationId xmlns:a16="http://schemas.microsoft.com/office/drawing/2014/main" id="{88924739-F6AD-4C96-8743-EDDA93202675}"/>
            </a:ext>
          </a:extLst>
        </xdr:cNvPr>
        <xdr:cNvCxnSpPr/>
      </xdr:nvCxnSpPr>
      <xdr:spPr>
        <a:xfrm flipV="1">
          <a:off x="9639300" y="10862218"/>
          <a:ext cx="838200" cy="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16383</xdr:rowOff>
    </xdr:from>
    <xdr:to>
      <xdr:col>46</xdr:col>
      <xdr:colOff>38100</xdr:colOff>
      <xdr:row>63</xdr:row>
      <xdr:rowOff>117983</xdr:rowOff>
    </xdr:to>
    <xdr:sp macro="" textlink="">
      <xdr:nvSpPr>
        <xdr:cNvPr id="246" name="楕円 245">
          <a:extLst>
            <a:ext uri="{FF2B5EF4-FFF2-40B4-BE49-F238E27FC236}">
              <a16:creationId xmlns:a16="http://schemas.microsoft.com/office/drawing/2014/main" id="{DF5C7744-C249-417A-9C50-1AC691671660}"/>
            </a:ext>
          </a:extLst>
        </xdr:cNvPr>
        <xdr:cNvSpPr/>
      </xdr:nvSpPr>
      <xdr:spPr>
        <a:xfrm>
          <a:off x="8699500" y="1081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64312</xdr:rowOff>
    </xdr:from>
    <xdr:to>
      <xdr:col>50</xdr:col>
      <xdr:colOff>114300</xdr:colOff>
      <xdr:row>63</xdr:row>
      <xdr:rowOff>67183</xdr:rowOff>
    </xdr:to>
    <xdr:cxnSp macro="">
      <xdr:nvCxnSpPr>
        <xdr:cNvPr id="247" name="直線コネクタ 246">
          <a:extLst>
            <a:ext uri="{FF2B5EF4-FFF2-40B4-BE49-F238E27FC236}">
              <a16:creationId xmlns:a16="http://schemas.microsoft.com/office/drawing/2014/main" id="{B7C73BB9-7283-430D-9406-D1B50D5E5E3E}"/>
            </a:ext>
          </a:extLst>
        </xdr:cNvPr>
        <xdr:cNvCxnSpPr/>
      </xdr:nvCxnSpPr>
      <xdr:spPr>
        <a:xfrm flipV="1">
          <a:off x="8750300" y="10865662"/>
          <a:ext cx="889000" cy="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18474</xdr:rowOff>
    </xdr:from>
    <xdr:to>
      <xdr:col>41</xdr:col>
      <xdr:colOff>101600</xdr:colOff>
      <xdr:row>63</xdr:row>
      <xdr:rowOff>120074</xdr:rowOff>
    </xdr:to>
    <xdr:sp macro="" textlink="">
      <xdr:nvSpPr>
        <xdr:cNvPr id="248" name="楕円 247">
          <a:extLst>
            <a:ext uri="{FF2B5EF4-FFF2-40B4-BE49-F238E27FC236}">
              <a16:creationId xmlns:a16="http://schemas.microsoft.com/office/drawing/2014/main" id="{3AC2670C-D6B7-4B61-BE8D-CBB942AD27D4}"/>
            </a:ext>
          </a:extLst>
        </xdr:cNvPr>
        <xdr:cNvSpPr/>
      </xdr:nvSpPr>
      <xdr:spPr>
        <a:xfrm>
          <a:off x="7810500" y="1081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67183</xdr:rowOff>
    </xdr:from>
    <xdr:to>
      <xdr:col>45</xdr:col>
      <xdr:colOff>177800</xdr:colOff>
      <xdr:row>63</xdr:row>
      <xdr:rowOff>69274</xdr:rowOff>
    </xdr:to>
    <xdr:cxnSp macro="">
      <xdr:nvCxnSpPr>
        <xdr:cNvPr id="249" name="直線コネクタ 248">
          <a:extLst>
            <a:ext uri="{FF2B5EF4-FFF2-40B4-BE49-F238E27FC236}">
              <a16:creationId xmlns:a16="http://schemas.microsoft.com/office/drawing/2014/main" id="{094B0441-CC6B-488A-ACF0-89018EB5E9DA}"/>
            </a:ext>
          </a:extLst>
        </xdr:cNvPr>
        <xdr:cNvCxnSpPr/>
      </xdr:nvCxnSpPr>
      <xdr:spPr>
        <a:xfrm flipV="1">
          <a:off x="7861300" y="10868533"/>
          <a:ext cx="889000" cy="2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21304</xdr:rowOff>
    </xdr:from>
    <xdr:to>
      <xdr:col>36</xdr:col>
      <xdr:colOff>165100</xdr:colOff>
      <xdr:row>63</xdr:row>
      <xdr:rowOff>122904</xdr:rowOff>
    </xdr:to>
    <xdr:sp macro="" textlink="">
      <xdr:nvSpPr>
        <xdr:cNvPr id="250" name="楕円 249">
          <a:extLst>
            <a:ext uri="{FF2B5EF4-FFF2-40B4-BE49-F238E27FC236}">
              <a16:creationId xmlns:a16="http://schemas.microsoft.com/office/drawing/2014/main" id="{72149E5D-9B8D-41EF-BB15-83404687877E}"/>
            </a:ext>
          </a:extLst>
        </xdr:cNvPr>
        <xdr:cNvSpPr/>
      </xdr:nvSpPr>
      <xdr:spPr>
        <a:xfrm>
          <a:off x="6921500" y="10822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69274</xdr:rowOff>
    </xdr:from>
    <xdr:to>
      <xdr:col>41</xdr:col>
      <xdr:colOff>50800</xdr:colOff>
      <xdr:row>63</xdr:row>
      <xdr:rowOff>72104</xdr:rowOff>
    </xdr:to>
    <xdr:cxnSp macro="">
      <xdr:nvCxnSpPr>
        <xdr:cNvPr id="251" name="直線コネクタ 250">
          <a:extLst>
            <a:ext uri="{FF2B5EF4-FFF2-40B4-BE49-F238E27FC236}">
              <a16:creationId xmlns:a16="http://schemas.microsoft.com/office/drawing/2014/main" id="{2983EF53-4285-47BA-B73C-39AA74CC1704}"/>
            </a:ext>
          </a:extLst>
        </xdr:cNvPr>
        <xdr:cNvCxnSpPr/>
      </xdr:nvCxnSpPr>
      <xdr:spPr>
        <a:xfrm flipV="1">
          <a:off x="6972300" y="10870624"/>
          <a:ext cx="889000" cy="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39681</xdr:rowOff>
    </xdr:from>
    <xdr:ext cx="599010" cy="259045"/>
    <xdr:sp macro="" textlink="">
      <xdr:nvSpPr>
        <xdr:cNvPr id="252" name="n_1aveValue【橋りょう・トンネル】&#10;一人当たり有形固定資産（償却資産）額">
          <a:extLst>
            <a:ext uri="{FF2B5EF4-FFF2-40B4-BE49-F238E27FC236}">
              <a16:creationId xmlns:a16="http://schemas.microsoft.com/office/drawing/2014/main" id="{196B2774-030A-4760-AF0E-4B3E4736C710}"/>
            </a:ext>
          </a:extLst>
        </xdr:cNvPr>
        <xdr:cNvSpPr txBox="1"/>
      </xdr:nvSpPr>
      <xdr:spPr>
        <a:xfrm>
          <a:off x="9327095" y="10498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54377</xdr:rowOff>
    </xdr:from>
    <xdr:ext cx="599010" cy="259045"/>
    <xdr:sp macro="" textlink="">
      <xdr:nvSpPr>
        <xdr:cNvPr id="253" name="n_2aveValue【橋りょう・トンネル】&#10;一人当たり有形固定資産（償却資産）額">
          <a:extLst>
            <a:ext uri="{FF2B5EF4-FFF2-40B4-BE49-F238E27FC236}">
              <a16:creationId xmlns:a16="http://schemas.microsoft.com/office/drawing/2014/main" id="{BB9A6359-AA42-4369-8BEC-E999BE4D081B}"/>
            </a:ext>
          </a:extLst>
        </xdr:cNvPr>
        <xdr:cNvSpPr txBox="1"/>
      </xdr:nvSpPr>
      <xdr:spPr>
        <a:xfrm>
          <a:off x="8450795" y="10512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57635</xdr:rowOff>
    </xdr:from>
    <xdr:ext cx="599010" cy="259045"/>
    <xdr:sp macro="" textlink="">
      <xdr:nvSpPr>
        <xdr:cNvPr id="254" name="n_3aveValue【橋りょう・トンネル】&#10;一人当たり有形固定資産（償却資産）額">
          <a:extLst>
            <a:ext uri="{FF2B5EF4-FFF2-40B4-BE49-F238E27FC236}">
              <a16:creationId xmlns:a16="http://schemas.microsoft.com/office/drawing/2014/main" id="{DA803C2D-283A-4EA7-8961-5E44262C329B}"/>
            </a:ext>
          </a:extLst>
        </xdr:cNvPr>
        <xdr:cNvSpPr txBox="1"/>
      </xdr:nvSpPr>
      <xdr:spPr>
        <a:xfrm>
          <a:off x="7561795" y="1051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54804</xdr:rowOff>
    </xdr:from>
    <xdr:ext cx="599010" cy="259045"/>
    <xdr:sp macro="" textlink="">
      <xdr:nvSpPr>
        <xdr:cNvPr id="255" name="n_4aveValue【橋りょう・トンネル】&#10;一人当たり有形固定資産（償却資産）額">
          <a:extLst>
            <a:ext uri="{FF2B5EF4-FFF2-40B4-BE49-F238E27FC236}">
              <a16:creationId xmlns:a16="http://schemas.microsoft.com/office/drawing/2014/main" id="{AF9C90A9-103C-44B4-B355-BAD0BA4533F4}"/>
            </a:ext>
          </a:extLst>
        </xdr:cNvPr>
        <xdr:cNvSpPr txBox="1"/>
      </xdr:nvSpPr>
      <xdr:spPr>
        <a:xfrm>
          <a:off x="6672795" y="1051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106239</xdr:rowOff>
    </xdr:from>
    <xdr:ext cx="599010" cy="259045"/>
    <xdr:sp macro="" textlink="">
      <xdr:nvSpPr>
        <xdr:cNvPr id="256" name="n_1mainValue【橋りょう・トンネル】&#10;一人当たり有形固定資産（償却資産）額">
          <a:extLst>
            <a:ext uri="{FF2B5EF4-FFF2-40B4-BE49-F238E27FC236}">
              <a16:creationId xmlns:a16="http://schemas.microsoft.com/office/drawing/2014/main" id="{3FE0536A-E559-4292-9CF1-F4A864717089}"/>
            </a:ext>
          </a:extLst>
        </xdr:cNvPr>
        <xdr:cNvSpPr txBox="1"/>
      </xdr:nvSpPr>
      <xdr:spPr>
        <a:xfrm>
          <a:off x="9327095" y="10907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109110</xdr:rowOff>
    </xdr:from>
    <xdr:ext cx="599010" cy="259045"/>
    <xdr:sp macro="" textlink="">
      <xdr:nvSpPr>
        <xdr:cNvPr id="257" name="n_2mainValue【橋りょう・トンネル】&#10;一人当たり有形固定資産（償却資産）額">
          <a:extLst>
            <a:ext uri="{FF2B5EF4-FFF2-40B4-BE49-F238E27FC236}">
              <a16:creationId xmlns:a16="http://schemas.microsoft.com/office/drawing/2014/main" id="{BDA9A3B0-62F4-4E30-AEB1-68F8E94D87C0}"/>
            </a:ext>
          </a:extLst>
        </xdr:cNvPr>
        <xdr:cNvSpPr txBox="1"/>
      </xdr:nvSpPr>
      <xdr:spPr>
        <a:xfrm>
          <a:off x="8450795" y="10910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111201</xdr:rowOff>
    </xdr:from>
    <xdr:ext cx="599010" cy="259045"/>
    <xdr:sp macro="" textlink="">
      <xdr:nvSpPr>
        <xdr:cNvPr id="258" name="n_3mainValue【橋りょう・トンネル】&#10;一人当たり有形固定資産（償却資産）額">
          <a:extLst>
            <a:ext uri="{FF2B5EF4-FFF2-40B4-BE49-F238E27FC236}">
              <a16:creationId xmlns:a16="http://schemas.microsoft.com/office/drawing/2014/main" id="{CBB72E11-2873-4C82-B51E-B22DAF3A2A69}"/>
            </a:ext>
          </a:extLst>
        </xdr:cNvPr>
        <xdr:cNvSpPr txBox="1"/>
      </xdr:nvSpPr>
      <xdr:spPr>
        <a:xfrm>
          <a:off x="7561795" y="10912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114031</xdr:rowOff>
    </xdr:from>
    <xdr:ext cx="599010" cy="259045"/>
    <xdr:sp macro="" textlink="">
      <xdr:nvSpPr>
        <xdr:cNvPr id="259" name="n_4mainValue【橋りょう・トンネル】&#10;一人当たり有形固定資産（償却資産）額">
          <a:extLst>
            <a:ext uri="{FF2B5EF4-FFF2-40B4-BE49-F238E27FC236}">
              <a16:creationId xmlns:a16="http://schemas.microsoft.com/office/drawing/2014/main" id="{5BCED0AE-39E2-45A1-B1D7-ED14B2F42C0C}"/>
            </a:ext>
          </a:extLst>
        </xdr:cNvPr>
        <xdr:cNvSpPr txBox="1"/>
      </xdr:nvSpPr>
      <xdr:spPr>
        <a:xfrm>
          <a:off x="6672795" y="1091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3F6FC9B0-1A28-401A-A69F-41F4DC32EA2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114D9A31-2A68-4904-A354-B221EC97D7D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FB61D134-F798-4EB2-8E35-83F18C96600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EF1E7122-6C66-4BD7-9626-589DF51B201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6AB239F6-686E-458C-A53C-7FA6EF6D745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837B386-FC7F-43B1-B677-684638CB9FB5}"/>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1D8DDCAE-B930-4451-A161-CAA6F75C8104}"/>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4204D128-5A3C-4E47-B364-E0817037F78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E3EA6D06-7F62-4646-8DDE-7BA7CCCE003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51CCD48A-F635-4267-8F6C-605823F738B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A180B527-2CEE-4916-8DEC-270E7405682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DAB1121A-FE6C-4144-BEB7-39083FA275D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AE0AFD23-7E4E-42A5-A59B-D19D697908D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6D019CC2-7EB4-44AE-878D-C7EEE7B2A871}"/>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64B407DB-CAA1-441E-ACDA-D9CDA66B3045}"/>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4E08ECFF-D547-4357-B5B6-50C8EAEFA0F6}"/>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D4F6A8E4-FA21-4EA9-A1F5-0E2CEF8406E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50332C88-769B-4604-ACB5-E8CC3E89E92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18569C33-3A60-4503-9D2D-F5FF0BB7063C}"/>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2FD8425A-653A-4366-A26D-281CE41D616B}"/>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68D18082-CE8E-4D2C-995D-F053B06DA8B9}"/>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D249DF8A-DBFA-4F7A-A9CC-93A067D5FB7A}"/>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433271BD-A2C2-4559-AB4D-2848D4778167}"/>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52D257AD-ED9A-4CC2-AB48-2FE2A8B57EA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43687C59-47CA-42B7-993C-4AE6D3E93834}"/>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39E61BCB-CA53-4D4B-A953-C89E3392553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144236</xdr:rowOff>
    </xdr:from>
    <xdr:to>
      <xdr:col>24</xdr:col>
      <xdr:colOff>62865</xdr:colOff>
      <xdr:row>86</xdr:row>
      <xdr:rowOff>155666</xdr:rowOff>
    </xdr:to>
    <xdr:cxnSp macro="">
      <xdr:nvCxnSpPr>
        <xdr:cNvPr id="286" name="直線コネクタ 285">
          <a:extLst>
            <a:ext uri="{FF2B5EF4-FFF2-40B4-BE49-F238E27FC236}">
              <a16:creationId xmlns:a16="http://schemas.microsoft.com/office/drawing/2014/main" id="{B9D03880-5627-448E-975D-086D79F13A00}"/>
            </a:ext>
          </a:extLst>
        </xdr:cNvPr>
        <xdr:cNvCxnSpPr/>
      </xdr:nvCxnSpPr>
      <xdr:spPr>
        <a:xfrm flipV="1">
          <a:off x="4634865" y="13345886"/>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159493</xdr:rowOff>
    </xdr:from>
    <xdr:ext cx="405111" cy="259045"/>
    <xdr:sp macro="" textlink="">
      <xdr:nvSpPr>
        <xdr:cNvPr id="287" name="【公営住宅】&#10;有形固定資産減価償却率最小値テキスト">
          <a:extLst>
            <a:ext uri="{FF2B5EF4-FFF2-40B4-BE49-F238E27FC236}">
              <a16:creationId xmlns:a16="http://schemas.microsoft.com/office/drawing/2014/main" id="{EEB108EC-FC05-443C-830A-384B392726AB}"/>
            </a:ext>
          </a:extLst>
        </xdr:cNvPr>
        <xdr:cNvSpPr txBox="1"/>
      </xdr:nvSpPr>
      <xdr:spPr>
        <a:xfrm>
          <a:off x="4673600" y="1490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155666</xdr:rowOff>
    </xdr:from>
    <xdr:to>
      <xdr:col>24</xdr:col>
      <xdr:colOff>152400</xdr:colOff>
      <xdr:row>86</xdr:row>
      <xdr:rowOff>155666</xdr:rowOff>
    </xdr:to>
    <xdr:cxnSp macro="">
      <xdr:nvCxnSpPr>
        <xdr:cNvPr id="288" name="直線コネクタ 287">
          <a:extLst>
            <a:ext uri="{FF2B5EF4-FFF2-40B4-BE49-F238E27FC236}">
              <a16:creationId xmlns:a16="http://schemas.microsoft.com/office/drawing/2014/main" id="{370148F2-37E0-433C-B224-21B5FB4475FB}"/>
            </a:ext>
          </a:extLst>
        </xdr:cNvPr>
        <xdr:cNvCxnSpPr/>
      </xdr:nvCxnSpPr>
      <xdr:spPr>
        <a:xfrm>
          <a:off x="4546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90913</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D9EFCA79-2504-421B-9B7B-991B19CD25FC}"/>
            </a:ext>
          </a:extLst>
        </xdr:cNvPr>
        <xdr:cNvSpPr txBox="1"/>
      </xdr:nvSpPr>
      <xdr:spPr>
        <a:xfrm>
          <a:off x="4673600" y="13121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144236</xdr:rowOff>
    </xdr:from>
    <xdr:to>
      <xdr:col>24</xdr:col>
      <xdr:colOff>152400</xdr:colOff>
      <xdr:row>77</xdr:row>
      <xdr:rowOff>144236</xdr:rowOff>
    </xdr:to>
    <xdr:cxnSp macro="">
      <xdr:nvCxnSpPr>
        <xdr:cNvPr id="290" name="直線コネクタ 289">
          <a:extLst>
            <a:ext uri="{FF2B5EF4-FFF2-40B4-BE49-F238E27FC236}">
              <a16:creationId xmlns:a16="http://schemas.microsoft.com/office/drawing/2014/main" id="{817D9C99-F3F1-4236-8E41-EF88C0427E07}"/>
            </a:ext>
          </a:extLst>
        </xdr:cNvPr>
        <xdr:cNvCxnSpPr/>
      </xdr:nvCxnSpPr>
      <xdr:spPr>
        <a:xfrm>
          <a:off x="4546600" y="1334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4915</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B9E28B70-AA55-4924-A2F7-4F6605F37385}"/>
            </a:ext>
          </a:extLst>
        </xdr:cNvPr>
        <xdr:cNvSpPr txBox="1"/>
      </xdr:nvSpPr>
      <xdr:spPr>
        <a:xfrm>
          <a:off x="4673600" y="140638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26488</xdr:rowOff>
    </xdr:from>
    <xdr:to>
      <xdr:col>24</xdr:col>
      <xdr:colOff>114300</xdr:colOff>
      <xdr:row>82</xdr:row>
      <xdr:rowOff>128088</xdr:rowOff>
    </xdr:to>
    <xdr:sp macro="" textlink="">
      <xdr:nvSpPr>
        <xdr:cNvPr id="292" name="フローチャート: 判断 291">
          <a:extLst>
            <a:ext uri="{FF2B5EF4-FFF2-40B4-BE49-F238E27FC236}">
              <a16:creationId xmlns:a16="http://schemas.microsoft.com/office/drawing/2014/main" id="{30F3D6F9-870E-4739-BAD4-32C0618B2479}"/>
            </a:ext>
          </a:extLst>
        </xdr:cNvPr>
        <xdr:cNvSpPr/>
      </xdr:nvSpPr>
      <xdr:spPr>
        <a:xfrm>
          <a:off x="45847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132624</xdr:rowOff>
    </xdr:from>
    <xdr:to>
      <xdr:col>20</xdr:col>
      <xdr:colOff>38100</xdr:colOff>
      <xdr:row>82</xdr:row>
      <xdr:rowOff>62774</xdr:rowOff>
    </xdr:to>
    <xdr:sp macro="" textlink="">
      <xdr:nvSpPr>
        <xdr:cNvPr id="293" name="フローチャート: 判断 292">
          <a:extLst>
            <a:ext uri="{FF2B5EF4-FFF2-40B4-BE49-F238E27FC236}">
              <a16:creationId xmlns:a16="http://schemas.microsoft.com/office/drawing/2014/main" id="{604CEC4D-34A9-4510-810C-DF5DB5E14F25}"/>
            </a:ext>
          </a:extLst>
        </xdr:cNvPr>
        <xdr:cNvSpPr/>
      </xdr:nvSpPr>
      <xdr:spPr>
        <a:xfrm>
          <a:off x="3746500" y="1402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119562</xdr:rowOff>
    </xdr:from>
    <xdr:to>
      <xdr:col>15</xdr:col>
      <xdr:colOff>101600</xdr:colOff>
      <xdr:row>82</xdr:row>
      <xdr:rowOff>49712</xdr:rowOff>
    </xdr:to>
    <xdr:sp macro="" textlink="">
      <xdr:nvSpPr>
        <xdr:cNvPr id="294" name="フローチャート: 判断 293">
          <a:extLst>
            <a:ext uri="{FF2B5EF4-FFF2-40B4-BE49-F238E27FC236}">
              <a16:creationId xmlns:a16="http://schemas.microsoft.com/office/drawing/2014/main" id="{7E2C5BBF-5F36-4263-AA9D-E1A431FAADEE}"/>
            </a:ext>
          </a:extLst>
        </xdr:cNvPr>
        <xdr:cNvSpPr/>
      </xdr:nvSpPr>
      <xdr:spPr>
        <a:xfrm>
          <a:off x="2857500" y="1400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57513</xdr:rowOff>
    </xdr:from>
    <xdr:to>
      <xdr:col>10</xdr:col>
      <xdr:colOff>165100</xdr:colOff>
      <xdr:row>81</xdr:row>
      <xdr:rowOff>159113</xdr:rowOff>
    </xdr:to>
    <xdr:sp macro="" textlink="">
      <xdr:nvSpPr>
        <xdr:cNvPr id="295" name="フローチャート: 判断 294">
          <a:extLst>
            <a:ext uri="{FF2B5EF4-FFF2-40B4-BE49-F238E27FC236}">
              <a16:creationId xmlns:a16="http://schemas.microsoft.com/office/drawing/2014/main" id="{B1ADD6BB-2C1F-4E9D-A699-65E44FE9CDD0}"/>
            </a:ext>
          </a:extLst>
        </xdr:cNvPr>
        <xdr:cNvSpPr/>
      </xdr:nvSpPr>
      <xdr:spPr>
        <a:xfrm>
          <a:off x="1968500" y="13944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114663</xdr:rowOff>
    </xdr:from>
    <xdr:to>
      <xdr:col>6</xdr:col>
      <xdr:colOff>38100</xdr:colOff>
      <xdr:row>81</xdr:row>
      <xdr:rowOff>44813</xdr:rowOff>
    </xdr:to>
    <xdr:sp macro="" textlink="">
      <xdr:nvSpPr>
        <xdr:cNvPr id="296" name="フローチャート: 判断 295">
          <a:extLst>
            <a:ext uri="{FF2B5EF4-FFF2-40B4-BE49-F238E27FC236}">
              <a16:creationId xmlns:a16="http://schemas.microsoft.com/office/drawing/2014/main" id="{EC69827A-1359-4359-B3AA-1649F867CFC1}"/>
            </a:ext>
          </a:extLst>
        </xdr:cNvPr>
        <xdr:cNvSpPr/>
      </xdr:nvSpPr>
      <xdr:spPr>
        <a:xfrm>
          <a:off x="1079500" y="13830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CAB5F75-33C2-4A80-8521-88B9D19CD169}"/>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903E5CD-8170-4BE2-8DDE-AA5AE7A0EFA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93CFBAC-AD47-4588-B9A7-B36261328AA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B66D3D9-4918-44C3-B80A-661E44E8793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A055541-A549-4984-BD84-834EB44C43A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47716</xdr:rowOff>
    </xdr:from>
    <xdr:to>
      <xdr:col>24</xdr:col>
      <xdr:colOff>114300</xdr:colOff>
      <xdr:row>81</xdr:row>
      <xdr:rowOff>149316</xdr:rowOff>
    </xdr:to>
    <xdr:sp macro="" textlink="">
      <xdr:nvSpPr>
        <xdr:cNvPr id="302" name="楕円 301">
          <a:extLst>
            <a:ext uri="{FF2B5EF4-FFF2-40B4-BE49-F238E27FC236}">
              <a16:creationId xmlns:a16="http://schemas.microsoft.com/office/drawing/2014/main" id="{684D507B-C76F-45DF-B13F-6FCE93605E76}"/>
            </a:ext>
          </a:extLst>
        </xdr:cNvPr>
        <xdr:cNvSpPr/>
      </xdr:nvSpPr>
      <xdr:spPr>
        <a:xfrm>
          <a:off x="4584700" y="1393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70593</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FE1E68FD-D28F-4070-B1EC-1F8F7219B06B}"/>
            </a:ext>
          </a:extLst>
        </xdr:cNvPr>
        <xdr:cNvSpPr txBox="1"/>
      </xdr:nvSpPr>
      <xdr:spPr>
        <a:xfrm>
          <a:off x="4673600" y="13786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21589</xdr:rowOff>
    </xdr:from>
    <xdr:to>
      <xdr:col>20</xdr:col>
      <xdr:colOff>38100</xdr:colOff>
      <xdr:row>81</xdr:row>
      <xdr:rowOff>123189</xdr:rowOff>
    </xdr:to>
    <xdr:sp macro="" textlink="">
      <xdr:nvSpPr>
        <xdr:cNvPr id="304" name="楕円 303">
          <a:extLst>
            <a:ext uri="{FF2B5EF4-FFF2-40B4-BE49-F238E27FC236}">
              <a16:creationId xmlns:a16="http://schemas.microsoft.com/office/drawing/2014/main" id="{B6882055-BAF7-4A94-A595-BC26C166FC82}"/>
            </a:ext>
          </a:extLst>
        </xdr:cNvPr>
        <xdr:cNvSpPr/>
      </xdr:nvSpPr>
      <xdr:spPr>
        <a:xfrm>
          <a:off x="37465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72389</xdr:rowOff>
    </xdr:from>
    <xdr:to>
      <xdr:col>24</xdr:col>
      <xdr:colOff>63500</xdr:colOff>
      <xdr:row>81</xdr:row>
      <xdr:rowOff>98516</xdr:rowOff>
    </xdr:to>
    <xdr:cxnSp macro="">
      <xdr:nvCxnSpPr>
        <xdr:cNvPr id="305" name="直線コネクタ 304">
          <a:extLst>
            <a:ext uri="{FF2B5EF4-FFF2-40B4-BE49-F238E27FC236}">
              <a16:creationId xmlns:a16="http://schemas.microsoft.com/office/drawing/2014/main" id="{74FF7010-C07D-470A-A492-F0421D225CB8}"/>
            </a:ext>
          </a:extLst>
        </xdr:cNvPr>
        <xdr:cNvCxnSpPr/>
      </xdr:nvCxnSpPr>
      <xdr:spPr>
        <a:xfrm>
          <a:off x="3797300" y="13959839"/>
          <a:ext cx="8382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5262</xdr:rowOff>
    </xdr:from>
    <xdr:to>
      <xdr:col>15</xdr:col>
      <xdr:colOff>101600</xdr:colOff>
      <xdr:row>81</xdr:row>
      <xdr:rowOff>106862</xdr:rowOff>
    </xdr:to>
    <xdr:sp macro="" textlink="">
      <xdr:nvSpPr>
        <xdr:cNvPr id="306" name="楕円 305">
          <a:extLst>
            <a:ext uri="{FF2B5EF4-FFF2-40B4-BE49-F238E27FC236}">
              <a16:creationId xmlns:a16="http://schemas.microsoft.com/office/drawing/2014/main" id="{E453B6BF-AE3A-4812-9676-8D4D8F4BC94D}"/>
            </a:ext>
          </a:extLst>
        </xdr:cNvPr>
        <xdr:cNvSpPr/>
      </xdr:nvSpPr>
      <xdr:spPr>
        <a:xfrm>
          <a:off x="2857500" y="1389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56062</xdr:rowOff>
    </xdr:from>
    <xdr:to>
      <xdr:col>19</xdr:col>
      <xdr:colOff>177800</xdr:colOff>
      <xdr:row>81</xdr:row>
      <xdr:rowOff>72389</xdr:rowOff>
    </xdr:to>
    <xdr:cxnSp macro="">
      <xdr:nvCxnSpPr>
        <xdr:cNvPr id="307" name="直線コネクタ 306">
          <a:extLst>
            <a:ext uri="{FF2B5EF4-FFF2-40B4-BE49-F238E27FC236}">
              <a16:creationId xmlns:a16="http://schemas.microsoft.com/office/drawing/2014/main" id="{D3DEA8DD-D01C-42A1-BF62-D21E9C0106E1}"/>
            </a:ext>
          </a:extLst>
        </xdr:cNvPr>
        <xdr:cNvCxnSpPr/>
      </xdr:nvCxnSpPr>
      <xdr:spPr>
        <a:xfrm>
          <a:off x="2908300" y="13943512"/>
          <a:ext cx="889000" cy="16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134257</xdr:rowOff>
    </xdr:from>
    <xdr:to>
      <xdr:col>10</xdr:col>
      <xdr:colOff>165100</xdr:colOff>
      <xdr:row>81</xdr:row>
      <xdr:rowOff>64407</xdr:rowOff>
    </xdr:to>
    <xdr:sp macro="" textlink="">
      <xdr:nvSpPr>
        <xdr:cNvPr id="308" name="楕円 307">
          <a:extLst>
            <a:ext uri="{FF2B5EF4-FFF2-40B4-BE49-F238E27FC236}">
              <a16:creationId xmlns:a16="http://schemas.microsoft.com/office/drawing/2014/main" id="{5A9F0A47-D362-43B6-B148-412F7CF94BE2}"/>
            </a:ext>
          </a:extLst>
        </xdr:cNvPr>
        <xdr:cNvSpPr/>
      </xdr:nvSpPr>
      <xdr:spPr>
        <a:xfrm>
          <a:off x="1968500" y="1385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13607</xdr:rowOff>
    </xdr:from>
    <xdr:to>
      <xdr:col>15</xdr:col>
      <xdr:colOff>50800</xdr:colOff>
      <xdr:row>81</xdr:row>
      <xdr:rowOff>56062</xdr:rowOff>
    </xdr:to>
    <xdr:cxnSp macro="">
      <xdr:nvCxnSpPr>
        <xdr:cNvPr id="309" name="直線コネクタ 308">
          <a:extLst>
            <a:ext uri="{FF2B5EF4-FFF2-40B4-BE49-F238E27FC236}">
              <a16:creationId xmlns:a16="http://schemas.microsoft.com/office/drawing/2014/main" id="{26634FB3-10D7-4479-97DA-F5499FE8FF8A}"/>
            </a:ext>
          </a:extLst>
        </xdr:cNvPr>
        <xdr:cNvCxnSpPr/>
      </xdr:nvCxnSpPr>
      <xdr:spPr>
        <a:xfrm>
          <a:off x="2019300" y="13901057"/>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108131</xdr:rowOff>
    </xdr:from>
    <xdr:to>
      <xdr:col>6</xdr:col>
      <xdr:colOff>38100</xdr:colOff>
      <xdr:row>81</xdr:row>
      <xdr:rowOff>38281</xdr:rowOff>
    </xdr:to>
    <xdr:sp macro="" textlink="">
      <xdr:nvSpPr>
        <xdr:cNvPr id="310" name="楕円 309">
          <a:extLst>
            <a:ext uri="{FF2B5EF4-FFF2-40B4-BE49-F238E27FC236}">
              <a16:creationId xmlns:a16="http://schemas.microsoft.com/office/drawing/2014/main" id="{FFC8CF88-051B-4525-BB9F-743A5D383B0C}"/>
            </a:ext>
          </a:extLst>
        </xdr:cNvPr>
        <xdr:cNvSpPr/>
      </xdr:nvSpPr>
      <xdr:spPr>
        <a:xfrm>
          <a:off x="1079500" y="1382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158931</xdr:rowOff>
    </xdr:from>
    <xdr:to>
      <xdr:col>10</xdr:col>
      <xdr:colOff>114300</xdr:colOff>
      <xdr:row>81</xdr:row>
      <xdr:rowOff>13607</xdr:rowOff>
    </xdr:to>
    <xdr:cxnSp macro="">
      <xdr:nvCxnSpPr>
        <xdr:cNvPr id="311" name="直線コネクタ 310">
          <a:extLst>
            <a:ext uri="{FF2B5EF4-FFF2-40B4-BE49-F238E27FC236}">
              <a16:creationId xmlns:a16="http://schemas.microsoft.com/office/drawing/2014/main" id="{6E270762-FFB1-46CA-B5D2-0D72717DDF83}"/>
            </a:ext>
          </a:extLst>
        </xdr:cNvPr>
        <xdr:cNvCxnSpPr/>
      </xdr:nvCxnSpPr>
      <xdr:spPr>
        <a:xfrm>
          <a:off x="1130300" y="13874931"/>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53901</xdr:rowOff>
    </xdr:from>
    <xdr:ext cx="405111" cy="259045"/>
    <xdr:sp macro="" textlink="">
      <xdr:nvSpPr>
        <xdr:cNvPr id="312" name="n_1aveValue【公営住宅】&#10;有形固定資産減価償却率">
          <a:extLst>
            <a:ext uri="{FF2B5EF4-FFF2-40B4-BE49-F238E27FC236}">
              <a16:creationId xmlns:a16="http://schemas.microsoft.com/office/drawing/2014/main" id="{0A95773A-38A1-43C1-80B4-BF47A30487B9}"/>
            </a:ext>
          </a:extLst>
        </xdr:cNvPr>
        <xdr:cNvSpPr txBox="1"/>
      </xdr:nvSpPr>
      <xdr:spPr>
        <a:xfrm>
          <a:off x="3582044" y="1411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40839</xdr:rowOff>
    </xdr:from>
    <xdr:ext cx="405111" cy="259045"/>
    <xdr:sp macro="" textlink="">
      <xdr:nvSpPr>
        <xdr:cNvPr id="313" name="n_2aveValue【公営住宅】&#10;有形固定資産減価償却率">
          <a:extLst>
            <a:ext uri="{FF2B5EF4-FFF2-40B4-BE49-F238E27FC236}">
              <a16:creationId xmlns:a16="http://schemas.microsoft.com/office/drawing/2014/main" id="{AD333CB8-33C5-4DE8-8A97-A6DCF223DD67}"/>
            </a:ext>
          </a:extLst>
        </xdr:cNvPr>
        <xdr:cNvSpPr txBox="1"/>
      </xdr:nvSpPr>
      <xdr:spPr>
        <a:xfrm>
          <a:off x="2705744" y="14099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150240</xdr:rowOff>
    </xdr:from>
    <xdr:ext cx="405111" cy="259045"/>
    <xdr:sp macro="" textlink="">
      <xdr:nvSpPr>
        <xdr:cNvPr id="314" name="n_3aveValue【公営住宅】&#10;有形固定資産減価償却率">
          <a:extLst>
            <a:ext uri="{FF2B5EF4-FFF2-40B4-BE49-F238E27FC236}">
              <a16:creationId xmlns:a16="http://schemas.microsoft.com/office/drawing/2014/main" id="{27993EEF-8190-4021-A3DA-366E987492D4}"/>
            </a:ext>
          </a:extLst>
        </xdr:cNvPr>
        <xdr:cNvSpPr txBox="1"/>
      </xdr:nvSpPr>
      <xdr:spPr>
        <a:xfrm>
          <a:off x="1816744" y="1403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35940</xdr:rowOff>
    </xdr:from>
    <xdr:ext cx="405111" cy="259045"/>
    <xdr:sp macro="" textlink="">
      <xdr:nvSpPr>
        <xdr:cNvPr id="315" name="n_4aveValue【公営住宅】&#10;有形固定資産減価償却率">
          <a:extLst>
            <a:ext uri="{FF2B5EF4-FFF2-40B4-BE49-F238E27FC236}">
              <a16:creationId xmlns:a16="http://schemas.microsoft.com/office/drawing/2014/main" id="{E32F5A05-10AF-408B-893A-41DF73B90EF0}"/>
            </a:ext>
          </a:extLst>
        </xdr:cNvPr>
        <xdr:cNvSpPr txBox="1"/>
      </xdr:nvSpPr>
      <xdr:spPr>
        <a:xfrm>
          <a:off x="927744" y="1392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139716</xdr:rowOff>
    </xdr:from>
    <xdr:ext cx="405111" cy="259045"/>
    <xdr:sp macro="" textlink="">
      <xdr:nvSpPr>
        <xdr:cNvPr id="316" name="n_1mainValue【公営住宅】&#10;有形固定資産減価償却率">
          <a:extLst>
            <a:ext uri="{FF2B5EF4-FFF2-40B4-BE49-F238E27FC236}">
              <a16:creationId xmlns:a16="http://schemas.microsoft.com/office/drawing/2014/main" id="{5237CB40-F6CB-40F0-A465-3F0089737AB5}"/>
            </a:ext>
          </a:extLst>
        </xdr:cNvPr>
        <xdr:cNvSpPr txBox="1"/>
      </xdr:nvSpPr>
      <xdr:spPr>
        <a:xfrm>
          <a:off x="3582044" y="1368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123389</xdr:rowOff>
    </xdr:from>
    <xdr:ext cx="405111" cy="259045"/>
    <xdr:sp macro="" textlink="">
      <xdr:nvSpPr>
        <xdr:cNvPr id="317" name="n_2mainValue【公営住宅】&#10;有形固定資産減価償却率">
          <a:extLst>
            <a:ext uri="{FF2B5EF4-FFF2-40B4-BE49-F238E27FC236}">
              <a16:creationId xmlns:a16="http://schemas.microsoft.com/office/drawing/2014/main" id="{0BAA3B17-D48E-437C-BF9F-D427ABB65214}"/>
            </a:ext>
          </a:extLst>
        </xdr:cNvPr>
        <xdr:cNvSpPr txBox="1"/>
      </xdr:nvSpPr>
      <xdr:spPr>
        <a:xfrm>
          <a:off x="2705744" y="1366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80934</xdr:rowOff>
    </xdr:from>
    <xdr:ext cx="405111" cy="259045"/>
    <xdr:sp macro="" textlink="">
      <xdr:nvSpPr>
        <xdr:cNvPr id="318" name="n_3mainValue【公営住宅】&#10;有形固定資産減価償却率">
          <a:extLst>
            <a:ext uri="{FF2B5EF4-FFF2-40B4-BE49-F238E27FC236}">
              <a16:creationId xmlns:a16="http://schemas.microsoft.com/office/drawing/2014/main" id="{9ECB7249-DE5A-4617-9499-2050A9515014}"/>
            </a:ext>
          </a:extLst>
        </xdr:cNvPr>
        <xdr:cNvSpPr txBox="1"/>
      </xdr:nvSpPr>
      <xdr:spPr>
        <a:xfrm>
          <a:off x="1816744" y="13625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54808</xdr:rowOff>
    </xdr:from>
    <xdr:ext cx="405111" cy="259045"/>
    <xdr:sp macro="" textlink="">
      <xdr:nvSpPr>
        <xdr:cNvPr id="319" name="n_4mainValue【公営住宅】&#10;有形固定資産減価償却率">
          <a:extLst>
            <a:ext uri="{FF2B5EF4-FFF2-40B4-BE49-F238E27FC236}">
              <a16:creationId xmlns:a16="http://schemas.microsoft.com/office/drawing/2014/main" id="{07A3030A-DDD9-4B26-B5C2-9B3BA00B86CB}"/>
            </a:ext>
          </a:extLst>
        </xdr:cNvPr>
        <xdr:cNvSpPr txBox="1"/>
      </xdr:nvSpPr>
      <xdr:spPr>
        <a:xfrm>
          <a:off x="927744" y="13599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A3E168B2-5909-4BA3-A330-CBE221BA3F13}"/>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2B9D174F-B54E-457E-97AC-B4D9819923F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32FB36F9-1CBF-43D4-B209-E1ADC7ACD15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186C3435-FDB9-4EE2-9F95-38CDD059793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E0C3A650-6AD6-4285-B88E-47E7F707289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236910C9-49C8-451C-A8B8-AF8F377D36E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70E2E50C-9EB4-45DB-9935-E407C28FE65C}"/>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B796B1FE-18D4-41AB-A4FD-AF6339E2261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DD515072-64E4-44AC-A9B6-DB82BE0BF55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93BC3232-6861-4E9B-AB59-C394A7BC491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3F2F04C6-8153-459F-A261-E10FD10F41F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4615B24-BC00-4E40-AE4E-FF7B780BB29A}"/>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A5FDF628-B8BA-42A7-B0F0-A912FA88F6B4}"/>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a:extLst>
            <a:ext uri="{FF2B5EF4-FFF2-40B4-BE49-F238E27FC236}">
              <a16:creationId xmlns:a16="http://schemas.microsoft.com/office/drawing/2014/main" id="{93A9DA60-2735-41EA-BA26-0A57FE93638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47AA44FC-55DD-4686-9399-63F13FE14462}"/>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a:extLst>
            <a:ext uri="{FF2B5EF4-FFF2-40B4-BE49-F238E27FC236}">
              <a16:creationId xmlns:a16="http://schemas.microsoft.com/office/drawing/2014/main" id="{729B9B36-7636-4B2E-B473-B94712E349B4}"/>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DFA13734-7EA3-4FD3-8ACA-7DDEBA10EC53}"/>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a:extLst>
            <a:ext uri="{FF2B5EF4-FFF2-40B4-BE49-F238E27FC236}">
              <a16:creationId xmlns:a16="http://schemas.microsoft.com/office/drawing/2014/main" id="{4A0A5343-314F-4585-B159-71A03AE3763A}"/>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9A6A432-D677-47EC-A7E1-68C25118D41B}"/>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370D0D6B-6511-43CB-B5EB-853E32C8F378}"/>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B6B27553-A1AD-46C8-881C-354D8C8C0E3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86106</xdr:rowOff>
    </xdr:from>
    <xdr:to>
      <xdr:col>54</xdr:col>
      <xdr:colOff>189865</xdr:colOff>
      <xdr:row>85</xdr:row>
      <xdr:rowOff>163373</xdr:rowOff>
    </xdr:to>
    <xdr:cxnSp macro="">
      <xdr:nvCxnSpPr>
        <xdr:cNvPr id="341" name="直線コネクタ 340">
          <a:extLst>
            <a:ext uri="{FF2B5EF4-FFF2-40B4-BE49-F238E27FC236}">
              <a16:creationId xmlns:a16="http://schemas.microsoft.com/office/drawing/2014/main" id="{9496F56B-E122-422C-B40A-77F09B392203}"/>
            </a:ext>
          </a:extLst>
        </xdr:cNvPr>
        <xdr:cNvCxnSpPr/>
      </xdr:nvCxnSpPr>
      <xdr:spPr>
        <a:xfrm flipV="1">
          <a:off x="10476865" y="13287756"/>
          <a:ext cx="0" cy="1448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167200</xdr:rowOff>
    </xdr:from>
    <xdr:ext cx="469744" cy="259045"/>
    <xdr:sp macro="" textlink="">
      <xdr:nvSpPr>
        <xdr:cNvPr id="342" name="【公営住宅】&#10;一人当たり面積最小値テキスト">
          <a:extLst>
            <a:ext uri="{FF2B5EF4-FFF2-40B4-BE49-F238E27FC236}">
              <a16:creationId xmlns:a16="http://schemas.microsoft.com/office/drawing/2014/main" id="{82DCC642-150D-4679-A474-82DC7DB98092}"/>
            </a:ext>
          </a:extLst>
        </xdr:cNvPr>
        <xdr:cNvSpPr txBox="1"/>
      </xdr:nvSpPr>
      <xdr:spPr>
        <a:xfrm>
          <a:off x="10515600" y="1474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163373</xdr:rowOff>
    </xdr:from>
    <xdr:to>
      <xdr:col>55</xdr:col>
      <xdr:colOff>88900</xdr:colOff>
      <xdr:row>85</xdr:row>
      <xdr:rowOff>163373</xdr:rowOff>
    </xdr:to>
    <xdr:cxnSp macro="">
      <xdr:nvCxnSpPr>
        <xdr:cNvPr id="343" name="直線コネクタ 342">
          <a:extLst>
            <a:ext uri="{FF2B5EF4-FFF2-40B4-BE49-F238E27FC236}">
              <a16:creationId xmlns:a16="http://schemas.microsoft.com/office/drawing/2014/main" id="{37AA159D-53ED-4EE8-9942-0EF78CA2AA82}"/>
            </a:ext>
          </a:extLst>
        </xdr:cNvPr>
        <xdr:cNvCxnSpPr/>
      </xdr:nvCxnSpPr>
      <xdr:spPr>
        <a:xfrm>
          <a:off x="10388600" y="14736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32783</xdr:rowOff>
    </xdr:from>
    <xdr:ext cx="469744" cy="259045"/>
    <xdr:sp macro="" textlink="">
      <xdr:nvSpPr>
        <xdr:cNvPr id="344" name="【公営住宅】&#10;一人当たり面積最大値テキスト">
          <a:extLst>
            <a:ext uri="{FF2B5EF4-FFF2-40B4-BE49-F238E27FC236}">
              <a16:creationId xmlns:a16="http://schemas.microsoft.com/office/drawing/2014/main" id="{1D4FE3DF-4FB4-45D4-BD7D-6D5045528AF6}"/>
            </a:ext>
          </a:extLst>
        </xdr:cNvPr>
        <xdr:cNvSpPr txBox="1"/>
      </xdr:nvSpPr>
      <xdr:spPr>
        <a:xfrm>
          <a:off x="10515600" y="13062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86106</xdr:rowOff>
    </xdr:from>
    <xdr:to>
      <xdr:col>55</xdr:col>
      <xdr:colOff>88900</xdr:colOff>
      <xdr:row>77</xdr:row>
      <xdr:rowOff>86106</xdr:rowOff>
    </xdr:to>
    <xdr:cxnSp macro="">
      <xdr:nvCxnSpPr>
        <xdr:cNvPr id="345" name="直線コネクタ 344">
          <a:extLst>
            <a:ext uri="{FF2B5EF4-FFF2-40B4-BE49-F238E27FC236}">
              <a16:creationId xmlns:a16="http://schemas.microsoft.com/office/drawing/2014/main" id="{F52077A9-DB5D-4DEF-99ED-E21B95062512}"/>
            </a:ext>
          </a:extLst>
        </xdr:cNvPr>
        <xdr:cNvCxnSpPr/>
      </xdr:nvCxnSpPr>
      <xdr:spPr>
        <a:xfrm>
          <a:off x="10388600" y="13287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3675</xdr:rowOff>
    </xdr:from>
    <xdr:ext cx="469744" cy="259045"/>
    <xdr:sp macro="" textlink="">
      <xdr:nvSpPr>
        <xdr:cNvPr id="346" name="【公営住宅】&#10;一人当たり面積平均値テキスト">
          <a:extLst>
            <a:ext uri="{FF2B5EF4-FFF2-40B4-BE49-F238E27FC236}">
              <a16:creationId xmlns:a16="http://schemas.microsoft.com/office/drawing/2014/main" id="{2E310D5E-561E-4DBC-987D-3D295FDD3F66}"/>
            </a:ext>
          </a:extLst>
        </xdr:cNvPr>
        <xdr:cNvSpPr txBox="1"/>
      </xdr:nvSpPr>
      <xdr:spPr>
        <a:xfrm>
          <a:off x="10515600" y="142340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25248</xdr:rowOff>
    </xdr:from>
    <xdr:to>
      <xdr:col>55</xdr:col>
      <xdr:colOff>50800</xdr:colOff>
      <xdr:row>83</xdr:row>
      <xdr:rowOff>126848</xdr:rowOff>
    </xdr:to>
    <xdr:sp macro="" textlink="">
      <xdr:nvSpPr>
        <xdr:cNvPr id="347" name="フローチャート: 判断 346">
          <a:extLst>
            <a:ext uri="{FF2B5EF4-FFF2-40B4-BE49-F238E27FC236}">
              <a16:creationId xmlns:a16="http://schemas.microsoft.com/office/drawing/2014/main" id="{91E0DB26-C3DE-425F-90F8-2ECA3CC1ADB0}"/>
            </a:ext>
          </a:extLst>
        </xdr:cNvPr>
        <xdr:cNvSpPr/>
      </xdr:nvSpPr>
      <xdr:spPr>
        <a:xfrm>
          <a:off x="10426700" y="14255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32562</xdr:rowOff>
    </xdr:from>
    <xdr:to>
      <xdr:col>50</xdr:col>
      <xdr:colOff>165100</xdr:colOff>
      <xdr:row>83</xdr:row>
      <xdr:rowOff>134162</xdr:rowOff>
    </xdr:to>
    <xdr:sp macro="" textlink="">
      <xdr:nvSpPr>
        <xdr:cNvPr id="348" name="フローチャート: 判断 347">
          <a:extLst>
            <a:ext uri="{FF2B5EF4-FFF2-40B4-BE49-F238E27FC236}">
              <a16:creationId xmlns:a16="http://schemas.microsoft.com/office/drawing/2014/main" id="{0766CAA1-0BC3-4808-ADC2-04326A40ECC2}"/>
            </a:ext>
          </a:extLst>
        </xdr:cNvPr>
        <xdr:cNvSpPr/>
      </xdr:nvSpPr>
      <xdr:spPr>
        <a:xfrm>
          <a:off x="9588500" y="1426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37592</xdr:rowOff>
    </xdr:from>
    <xdr:to>
      <xdr:col>46</xdr:col>
      <xdr:colOff>38100</xdr:colOff>
      <xdr:row>83</xdr:row>
      <xdr:rowOff>139192</xdr:rowOff>
    </xdr:to>
    <xdr:sp macro="" textlink="">
      <xdr:nvSpPr>
        <xdr:cNvPr id="349" name="フローチャート: 判断 348">
          <a:extLst>
            <a:ext uri="{FF2B5EF4-FFF2-40B4-BE49-F238E27FC236}">
              <a16:creationId xmlns:a16="http://schemas.microsoft.com/office/drawing/2014/main" id="{3CAFA48A-277D-4F99-910B-72D60D75BE91}"/>
            </a:ext>
          </a:extLst>
        </xdr:cNvPr>
        <xdr:cNvSpPr/>
      </xdr:nvSpPr>
      <xdr:spPr>
        <a:xfrm>
          <a:off x="8699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40336</xdr:rowOff>
    </xdr:from>
    <xdr:to>
      <xdr:col>41</xdr:col>
      <xdr:colOff>101600</xdr:colOff>
      <xdr:row>83</xdr:row>
      <xdr:rowOff>141936</xdr:rowOff>
    </xdr:to>
    <xdr:sp macro="" textlink="">
      <xdr:nvSpPr>
        <xdr:cNvPr id="350" name="フローチャート: 判断 349">
          <a:extLst>
            <a:ext uri="{FF2B5EF4-FFF2-40B4-BE49-F238E27FC236}">
              <a16:creationId xmlns:a16="http://schemas.microsoft.com/office/drawing/2014/main" id="{F3BDF5E5-FECF-4B1B-BCA9-3DC5748C2B94}"/>
            </a:ext>
          </a:extLst>
        </xdr:cNvPr>
        <xdr:cNvSpPr/>
      </xdr:nvSpPr>
      <xdr:spPr>
        <a:xfrm>
          <a:off x="7810500" y="1427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75540</xdr:rowOff>
    </xdr:from>
    <xdr:to>
      <xdr:col>36</xdr:col>
      <xdr:colOff>165100</xdr:colOff>
      <xdr:row>84</xdr:row>
      <xdr:rowOff>5690</xdr:rowOff>
    </xdr:to>
    <xdr:sp macro="" textlink="">
      <xdr:nvSpPr>
        <xdr:cNvPr id="351" name="フローチャート: 判断 350">
          <a:extLst>
            <a:ext uri="{FF2B5EF4-FFF2-40B4-BE49-F238E27FC236}">
              <a16:creationId xmlns:a16="http://schemas.microsoft.com/office/drawing/2014/main" id="{EC6AAC3D-FFC6-424F-8D3A-DB0418A1CB80}"/>
            </a:ext>
          </a:extLst>
        </xdr:cNvPr>
        <xdr:cNvSpPr/>
      </xdr:nvSpPr>
      <xdr:spPr>
        <a:xfrm>
          <a:off x="6921500" y="14305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8A25B33-2643-43BC-918F-0E9E20EE49E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BF08526-D4FF-420C-BD07-1DDA6AE0741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A91F07A-DAD4-4E8A-A723-C24A9DC637A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9611638-E3F9-4669-9968-363719FCBE1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EE8B232-DFAA-4372-8DF2-DBF74BE432C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148234</xdr:rowOff>
    </xdr:from>
    <xdr:to>
      <xdr:col>55</xdr:col>
      <xdr:colOff>50800</xdr:colOff>
      <xdr:row>83</xdr:row>
      <xdr:rowOff>78384</xdr:rowOff>
    </xdr:to>
    <xdr:sp macro="" textlink="">
      <xdr:nvSpPr>
        <xdr:cNvPr id="357" name="楕円 356">
          <a:extLst>
            <a:ext uri="{FF2B5EF4-FFF2-40B4-BE49-F238E27FC236}">
              <a16:creationId xmlns:a16="http://schemas.microsoft.com/office/drawing/2014/main" id="{82C6D233-1D5E-4C31-9B60-C111596CEF80}"/>
            </a:ext>
          </a:extLst>
        </xdr:cNvPr>
        <xdr:cNvSpPr/>
      </xdr:nvSpPr>
      <xdr:spPr>
        <a:xfrm>
          <a:off x="10426700" y="14207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171111</xdr:rowOff>
    </xdr:from>
    <xdr:ext cx="469744" cy="259045"/>
    <xdr:sp macro="" textlink="">
      <xdr:nvSpPr>
        <xdr:cNvPr id="358" name="【公営住宅】&#10;一人当たり面積該当値テキスト">
          <a:extLst>
            <a:ext uri="{FF2B5EF4-FFF2-40B4-BE49-F238E27FC236}">
              <a16:creationId xmlns:a16="http://schemas.microsoft.com/office/drawing/2014/main" id="{4AF2527F-95AD-4DB5-A7B8-AD9EEBF88499}"/>
            </a:ext>
          </a:extLst>
        </xdr:cNvPr>
        <xdr:cNvSpPr txBox="1"/>
      </xdr:nvSpPr>
      <xdr:spPr>
        <a:xfrm>
          <a:off x="10515600" y="14058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21589</xdr:rowOff>
    </xdr:from>
    <xdr:to>
      <xdr:col>50</xdr:col>
      <xdr:colOff>165100</xdr:colOff>
      <xdr:row>83</xdr:row>
      <xdr:rowOff>123189</xdr:rowOff>
    </xdr:to>
    <xdr:sp macro="" textlink="">
      <xdr:nvSpPr>
        <xdr:cNvPr id="359" name="楕円 358">
          <a:extLst>
            <a:ext uri="{FF2B5EF4-FFF2-40B4-BE49-F238E27FC236}">
              <a16:creationId xmlns:a16="http://schemas.microsoft.com/office/drawing/2014/main" id="{1834CD23-19B6-40DF-96CE-D8440DF24C28}"/>
            </a:ext>
          </a:extLst>
        </xdr:cNvPr>
        <xdr:cNvSpPr/>
      </xdr:nvSpPr>
      <xdr:spPr>
        <a:xfrm>
          <a:off x="9588500" y="1425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27584</xdr:rowOff>
    </xdr:from>
    <xdr:to>
      <xdr:col>55</xdr:col>
      <xdr:colOff>0</xdr:colOff>
      <xdr:row>83</xdr:row>
      <xdr:rowOff>72389</xdr:rowOff>
    </xdr:to>
    <xdr:cxnSp macro="">
      <xdr:nvCxnSpPr>
        <xdr:cNvPr id="360" name="直線コネクタ 359">
          <a:extLst>
            <a:ext uri="{FF2B5EF4-FFF2-40B4-BE49-F238E27FC236}">
              <a16:creationId xmlns:a16="http://schemas.microsoft.com/office/drawing/2014/main" id="{601ACBEA-FFA2-47ED-BF61-060C6216291F}"/>
            </a:ext>
          </a:extLst>
        </xdr:cNvPr>
        <xdr:cNvCxnSpPr/>
      </xdr:nvCxnSpPr>
      <xdr:spPr>
        <a:xfrm flipV="1">
          <a:off x="9639300" y="14257934"/>
          <a:ext cx="838200" cy="44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28905</xdr:rowOff>
    </xdr:from>
    <xdr:to>
      <xdr:col>46</xdr:col>
      <xdr:colOff>38100</xdr:colOff>
      <xdr:row>83</xdr:row>
      <xdr:rowOff>130505</xdr:rowOff>
    </xdr:to>
    <xdr:sp macro="" textlink="">
      <xdr:nvSpPr>
        <xdr:cNvPr id="361" name="楕円 360">
          <a:extLst>
            <a:ext uri="{FF2B5EF4-FFF2-40B4-BE49-F238E27FC236}">
              <a16:creationId xmlns:a16="http://schemas.microsoft.com/office/drawing/2014/main" id="{75CB0373-CD92-4B17-9F59-99B2A5D1B0E2}"/>
            </a:ext>
          </a:extLst>
        </xdr:cNvPr>
        <xdr:cNvSpPr/>
      </xdr:nvSpPr>
      <xdr:spPr>
        <a:xfrm>
          <a:off x="8699500" y="14259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72389</xdr:rowOff>
    </xdr:from>
    <xdr:to>
      <xdr:col>50</xdr:col>
      <xdr:colOff>114300</xdr:colOff>
      <xdr:row>83</xdr:row>
      <xdr:rowOff>79705</xdr:rowOff>
    </xdr:to>
    <xdr:cxnSp macro="">
      <xdr:nvCxnSpPr>
        <xdr:cNvPr id="362" name="直線コネクタ 361">
          <a:extLst>
            <a:ext uri="{FF2B5EF4-FFF2-40B4-BE49-F238E27FC236}">
              <a16:creationId xmlns:a16="http://schemas.microsoft.com/office/drawing/2014/main" id="{2C23894A-665F-4F0F-947E-CE293A052C37}"/>
            </a:ext>
          </a:extLst>
        </xdr:cNvPr>
        <xdr:cNvCxnSpPr/>
      </xdr:nvCxnSpPr>
      <xdr:spPr>
        <a:xfrm flipV="1">
          <a:off x="8750300" y="14302739"/>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28448</xdr:rowOff>
    </xdr:from>
    <xdr:to>
      <xdr:col>41</xdr:col>
      <xdr:colOff>101600</xdr:colOff>
      <xdr:row>83</xdr:row>
      <xdr:rowOff>130048</xdr:rowOff>
    </xdr:to>
    <xdr:sp macro="" textlink="">
      <xdr:nvSpPr>
        <xdr:cNvPr id="363" name="楕円 362">
          <a:extLst>
            <a:ext uri="{FF2B5EF4-FFF2-40B4-BE49-F238E27FC236}">
              <a16:creationId xmlns:a16="http://schemas.microsoft.com/office/drawing/2014/main" id="{84749CF6-4A1F-4B71-A5BD-65B8B207FAD9}"/>
            </a:ext>
          </a:extLst>
        </xdr:cNvPr>
        <xdr:cNvSpPr/>
      </xdr:nvSpPr>
      <xdr:spPr>
        <a:xfrm>
          <a:off x="7810500" y="14258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79248</xdr:rowOff>
    </xdr:from>
    <xdr:to>
      <xdr:col>45</xdr:col>
      <xdr:colOff>177800</xdr:colOff>
      <xdr:row>83</xdr:row>
      <xdr:rowOff>79705</xdr:rowOff>
    </xdr:to>
    <xdr:cxnSp macro="">
      <xdr:nvCxnSpPr>
        <xdr:cNvPr id="364" name="直線コネクタ 363">
          <a:extLst>
            <a:ext uri="{FF2B5EF4-FFF2-40B4-BE49-F238E27FC236}">
              <a16:creationId xmlns:a16="http://schemas.microsoft.com/office/drawing/2014/main" id="{26A2F329-E569-423A-ACF8-7B27F9596D4D}"/>
            </a:ext>
          </a:extLst>
        </xdr:cNvPr>
        <xdr:cNvCxnSpPr/>
      </xdr:nvCxnSpPr>
      <xdr:spPr>
        <a:xfrm>
          <a:off x="7861300" y="1430959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35764</xdr:rowOff>
    </xdr:from>
    <xdr:to>
      <xdr:col>36</xdr:col>
      <xdr:colOff>165100</xdr:colOff>
      <xdr:row>83</xdr:row>
      <xdr:rowOff>137364</xdr:rowOff>
    </xdr:to>
    <xdr:sp macro="" textlink="">
      <xdr:nvSpPr>
        <xdr:cNvPr id="365" name="楕円 364">
          <a:extLst>
            <a:ext uri="{FF2B5EF4-FFF2-40B4-BE49-F238E27FC236}">
              <a16:creationId xmlns:a16="http://schemas.microsoft.com/office/drawing/2014/main" id="{AD01E410-44A0-4644-83BC-0EE9AC564239}"/>
            </a:ext>
          </a:extLst>
        </xdr:cNvPr>
        <xdr:cNvSpPr/>
      </xdr:nvSpPr>
      <xdr:spPr>
        <a:xfrm>
          <a:off x="6921500" y="14266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79248</xdr:rowOff>
    </xdr:from>
    <xdr:to>
      <xdr:col>41</xdr:col>
      <xdr:colOff>50800</xdr:colOff>
      <xdr:row>83</xdr:row>
      <xdr:rowOff>86564</xdr:rowOff>
    </xdr:to>
    <xdr:cxnSp macro="">
      <xdr:nvCxnSpPr>
        <xdr:cNvPr id="366" name="直線コネクタ 365">
          <a:extLst>
            <a:ext uri="{FF2B5EF4-FFF2-40B4-BE49-F238E27FC236}">
              <a16:creationId xmlns:a16="http://schemas.microsoft.com/office/drawing/2014/main" id="{F78B05B4-219F-48BA-A536-2473B30DCAF9}"/>
            </a:ext>
          </a:extLst>
        </xdr:cNvPr>
        <xdr:cNvCxnSpPr/>
      </xdr:nvCxnSpPr>
      <xdr:spPr>
        <a:xfrm flipV="1">
          <a:off x="6972300" y="14309598"/>
          <a:ext cx="889000" cy="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125289</xdr:rowOff>
    </xdr:from>
    <xdr:ext cx="469744" cy="259045"/>
    <xdr:sp macro="" textlink="">
      <xdr:nvSpPr>
        <xdr:cNvPr id="367" name="n_1aveValue【公営住宅】&#10;一人当たり面積">
          <a:extLst>
            <a:ext uri="{FF2B5EF4-FFF2-40B4-BE49-F238E27FC236}">
              <a16:creationId xmlns:a16="http://schemas.microsoft.com/office/drawing/2014/main" id="{83B3FC90-0ED9-491F-9547-A42E619375E6}"/>
            </a:ext>
          </a:extLst>
        </xdr:cNvPr>
        <xdr:cNvSpPr txBox="1"/>
      </xdr:nvSpPr>
      <xdr:spPr>
        <a:xfrm>
          <a:off x="9391727" y="1435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130319</xdr:rowOff>
    </xdr:from>
    <xdr:ext cx="469744" cy="259045"/>
    <xdr:sp macro="" textlink="">
      <xdr:nvSpPr>
        <xdr:cNvPr id="368" name="n_2aveValue【公営住宅】&#10;一人当たり面積">
          <a:extLst>
            <a:ext uri="{FF2B5EF4-FFF2-40B4-BE49-F238E27FC236}">
              <a16:creationId xmlns:a16="http://schemas.microsoft.com/office/drawing/2014/main" id="{3D9C594C-97BB-46F0-B14D-84DD8D0CD1E3}"/>
            </a:ext>
          </a:extLst>
        </xdr:cNvPr>
        <xdr:cNvSpPr txBox="1"/>
      </xdr:nvSpPr>
      <xdr:spPr>
        <a:xfrm>
          <a:off x="8515427" y="14360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133063</xdr:rowOff>
    </xdr:from>
    <xdr:ext cx="469744" cy="259045"/>
    <xdr:sp macro="" textlink="">
      <xdr:nvSpPr>
        <xdr:cNvPr id="369" name="n_3aveValue【公営住宅】&#10;一人当たり面積">
          <a:extLst>
            <a:ext uri="{FF2B5EF4-FFF2-40B4-BE49-F238E27FC236}">
              <a16:creationId xmlns:a16="http://schemas.microsoft.com/office/drawing/2014/main" id="{29CAFC46-198E-4ECB-A1E6-109345A5D2E8}"/>
            </a:ext>
          </a:extLst>
        </xdr:cNvPr>
        <xdr:cNvSpPr txBox="1"/>
      </xdr:nvSpPr>
      <xdr:spPr>
        <a:xfrm>
          <a:off x="7626427" y="1436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168267</xdr:rowOff>
    </xdr:from>
    <xdr:ext cx="469744" cy="259045"/>
    <xdr:sp macro="" textlink="">
      <xdr:nvSpPr>
        <xdr:cNvPr id="370" name="n_4aveValue【公営住宅】&#10;一人当たり面積">
          <a:extLst>
            <a:ext uri="{FF2B5EF4-FFF2-40B4-BE49-F238E27FC236}">
              <a16:creationId xmlns:a16="http://schemas.microsoft.com/office/drawing/2014/main" id="{C0369C42-3CF0-4F88-8C43-FF1D121743EF}"/>
            </a:ext>
          </a:extLst>
        </xdr:cNvPr>
        <xdr:cNvSpPr txBox="1"/>
      </xdr:nvSpPr>
      <xdr:spPr>
        <a:xfrm>
          <a:off x="6737427" y="1439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139716</xdr:rowOff>
    </xdr:from>
    <xdr:ext cx="469744" cy="259045"/>
    <xdr:sp macro="" textlink="">
      <xdr:nvSpPr>
        <xdr:cNvPr id="371" name="n_1mainValue【公営住宅】&#10;一人当たり面積">
          <a:extLst>
            <a:ext uri="{FF2B5EF4-FFF2-40B4-BE49-F238E27FC236}">
              <a16:creationId xmlns:a16="http://schemas.microsoft.com/office/drawing/2014/main" id="{C94D5654-E7CF-43AC-A0E6-9FC5808BDF2A}"/>
            </a:ext>
          </a:extLst>
        </xdr:cNvPr>
        <xdr:cNvSpPr txBox="1"/>
      </xdr:nvSpPr>
      <xdr:spPr>
        <a:xfrm>
          <a:off x="9391727" y="1402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147032</xdr:rowOff>
    </xdr:from>
    <xdr:ext cx="469744" cy="259045"/>
    <xdr:sp macro="" textlink="">
      <xdr:nvSpPr>
        <xdr:cNvPr id="372" name="n_2mainValue【公営住宅】&#10;一人当たり面積">
          <a:extLst>
            <a:ext uri="{FF2B5EF4-FFF2-40B4-BE49-F238E27FC236}">
              <a16:creationId xmlns:a16="http://schemas.microsoft.com/office/drawing/2014/main" id="{52C8CEF5-86E9-46CF-8A37-D5A856BFF174}"/>
            </a:ext>
          </a:extLst>
        </xdr:cNvPr>
        <xdr:cNvSpPr txBox="1"/>
      </xdr:nvSpPr>
      <xdr:spPr>
        <a:xfrm>
          <a:off x="8515427" y="14034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146575</xdr:rowOff>
    </xdr:from>
    <xdr:ext cx="469744" cy="259045"/>
    <xdr:sp macro="" textlink="">
      <xdr:nvSpPr>
        <xdr:cNvPr id="373" name="n_3mainValue【公営住宅】&#10;一人当たり面積">
          <a:extLst>
            <a:ext uri="{FF2B5EF4-FFF2-40B4-BE49-F238E27FC236}">
              <a16:creationId xmlns:a16="http://schemas.microsoft.com/office/drawing/2014/main" id="{16388A92-80BE-4CAB-A1BE-9105C224AB0B}"/>
            </a:ext>
          </a:extLst>
        </xdr:cNvPr>
        <xdr:cNvSpPr txBox="1"/>
      </xdr:nvSpPr>
      <xdr:spPr>
        <a:xfrm>
          <a:off x="7626427" y="1403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153891</xdr:rowOff>
    </xdr:from>
    <xdr:ext cx="469744" cy="259045"/>
    <xdr:sp macro="" textlink="">
      <xdr:nvSpPr>
        <xdr:cNvPr id="374" name="n_4mainValue【公営住宅】&#10;一人当たり面積">
          <a:extLst>
            <a:ext uri="{FF2B5EF4-FFF2-40B4-BE49-F238E27FC236}">
              <a16:creationId xmlns:a16="http://schemas.microsoft.com/office/drawing/2014/main" id="{81C4DD60-E0EF-4865-95E3-1A5276A73B82}"/>
            </a:ext>
          </a:extLst>
        </xdr:cNvPr>
        <xdr:cNvSpPr txBox="1"/>
      </xdr:nvSpPr>
      <xdr:spPr>
        <a:xfrm>
          <a:off x="6737427" y="14041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D8E8E0AF-09CA-407B-80E9-52C567F83A8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6EE00A24-B471-4689-9B59-9196C96FE54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E686E535-781A-45EE-A0A4-E032C32C2E7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D30C1D13-E647-43C0-8241-972EFF2DEC8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D6D6D5DD-D86E-4E4D-9634-E734D03C106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EB935DE5-2CE0-447A-9AFF-79885C5A966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7D8393D0-03FD-4118-8954-DA06CE66B6B4}"/>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82FD17D5-85F7-4AB6-843F-48A7D386C69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98E9CD71-A844-479A-9EF4-710EA7E28EB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20306D12-05A1-4DF6-9DA3-560E84A3863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156539D9-ABC0-4FD1-9731-DB3A9DDB6A4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FAA2DF41-6055-46E0-8B4D-D35C9804D31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79B25FA3-0682-4046-9598-F2F84CFB722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75421881-20FF-4BEE-8E0A-6F0596A9AEE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B05F3C65-8B9F-447F-9D5F-12D78119F0D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DA801FDA-A289-4C6C-A448-3BD581A6A2F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220C65BA-B19D-46A5-9962-08C135F4BE0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22DEE81D-16A4-4408-94FC-AB767A13CB8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22E0E3B4-8461-48B1-800E-2C3E81A06D9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9B267368-9FCA-4DF1-AC3F-B599B36F444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B1A048AD-FC83-42A4-82B3-695ED71D899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A4B676B0-1BC4-461C-B790-710D6AE151E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E235E5E6-4EE4-4CAE-9C52-239C6A0CA4A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676A3281-4FD0-44D5-A001-CD3FAC00595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BC689107-A899-4317-BD6F-149CD23490F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B00F44BA-1B88-474B-BEAA-0103F376942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83DD2FA-EC18-4C2D-A214-89F827EA08AF}"/>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2" name="直線コネクタ 401">
          <a:extLst>
            <a:ext uri="{FF2B5EF4-FFF2-40B4-BE49-F238E27FC236}">
              <a16:creationId xmlns:a16="http://schemas.microsoft.com/office/drawing/2014/main" id="{96090420-776A-4F8B-9436-B83146A7AF0E}"/>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3" name="テキスト ボックス 402">
          <a:extLst>
            <a:ext uri="{FF2B5EF4-FFF2-40B4-BE49-F238E27FC236}">
              <a16:creationId xmlns:a16="http://schemas.microsoft.com/office/drawing/2014/main" id="{801BB53B-48A7-4183-8CA8-B897FE8260F8}"/>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4" name="直線コネクタ 403">
          <a:extLst>
            <a:ext uri="{FF2B5EF4-FFF2-40B4-BE49-F238E27FC236}">
              <a16:creationId xmlns:a16="http://schemas.microsoft.com/office/drawing/2014/main" id="{8484F1CE-30F1-485A-A711-C8CCA29B29B6}"/>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5" name="テキスト ボックス 404">
          <a:extLst>
            <a:ext uri="{FF2B5EF4-FFF2-40B4-BE49-F238E27FC236}">
              <a16:creationId xmlns:a16="http://schemas.microsoft.com/office/drawing/2014/main" id="{CD2653DD-00A0-4936-8A06-8A50E7B30E6E}"/>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6" name="直線コネクタ 405">
          <a:extLst>
            <a:ext uri="{FF2B5EF4-FFF2-40B4-BE49-F238E27FC236}">
              <a16:creationId xmlns:a16="http://schemas.microsoft.com/office/drawing/2014/main" id="{29B9FFD4-E1A1-4D15-A499-658561871512}"/>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7" name="テキスト ボックス 406">
          <a:extLst>
            <a:ext uri="{FF2B5EF4-FFF2-40B4-BE49-F238E27FC236}">
              <a16:creationId xmlns:a16="http://schemas.microsoft.com/office/drawing/2014/main" id="{81F0D7E7-6EB9-491A-874E-8A9FCCE25FD1}"/>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8" name="直線コネクタ 407">
          <a:extLst>
            <a:ext uri="{FF2B5EF4-FFF2-40B4-BE49-F238E27FC236}">
              <a16:creationId xmlns:a16="http://schemas.microsoft.com/office/drawing/2014/main" id="{E375CB90-56F7-46FE-8B05-6766A772F2C5}"/>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09" name="テキスト ボックス 408">
          <a:extLst>
            <a:ext uri="{FF2B5EF4-FFF2-40B4-BE49-F238E27FC236}">
              <a16:creationId xmlns:a16="http://schemas.microsoft.com/office/drawing/2014/main" id="{5E389BCA-0423-4666-BCAA-B52DA9234E95}"/>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1D9E4356-99F6-4FB2-A941-A491CADBD95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1" name="テキスト ボックス 410">
          <a:extLst>
            <a:ext uri="{FF2B5EF4-FFF2-40B4-BE49-F238E27FC236}">
              <a16:creationId xmlns:a16="http://schemas.microsoft.com/office/drawing/2014/main" id="{28A87AE1-491D-4E9C-809B-EC0FC7C3FCD6}"/>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EA0E63B6-4D87-419A-9E70-E6D2FCD4B24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25908</xdr:rowOff>
    </xdr:from>
    <xdr:to>
      <xdr:col>85</xdr:col>
      <xdr:colOff>126364</xdr:colOff>
      <xdr:row>41</xdr:row>
      <xdr:rowOff>133350</xdr:rowOff>
    </xdr:to>
    <xdr:cxnSp macro="">
      <xdr:nvCxnSpPr>
        <xdr:cNvPr id="413" name="直線コネクタ 412">
          <a:extLst>
            <a:ext uri="{FF2B5EF4-FFF2-40B4-BE49-F238E27FC236}">
              <a16:creationId xmlns:a16="http://schemas.microsoft.com/office/drawing/2014/main" id="{5CA9F005-DC26-4F06-AED7-42C1F9968035}"/>
            </a:ext>
          </a:extLst>
        </xdr:cNvPr>
        <xdr:cNvCxnSpPr/>
      </xdr:nvCxnSpPr>
      <xdr:spPr>
        <a:xfrm flipV="1">
          <a:off x="16318864" y="5855208"/>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414" name="【認定こども園・幼稚園・保育所】&#10;有形固定資産減価償却率最小値テキスト">
          <a:extLst>
            <a:ext uri="{FF2B5EF4-FFF2-40B4-BE49-F238E27FC236}">
              <a16:creationId xmlns:a16="http://schemas.microsoft.com/office/drawing/2014/main" id="{9B6387A0-DD77-495F-A678-542CAA2D63FF}"/>
            </a:ext>
          </a:extLst>
        </xdr:cNvPr>
        <xdr:cNvSpPr txBox="1"/>
      </xdr:nvSpPr>
      <xdr:spPr>
        <a:xfrm>
          <a:off x="16357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15" name="直線コネクタ 414">
          <a:extLst>
            <a:ext uri="{FF2B5EF4-FFF2-40B4-BE49-F238E27FC236}">
              <a16:creationId xmlns:a16="http://schemas.microsoft.com/office/drawing/2014/main" id="{E23BF6AA-78EF-49BC-B3A3-78991443D626}"/>
            </a:ext>
          </a:extLst>
        </xdr:cNvPr>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144035</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4D34487C-A30B-440B-A6CF-855832EA59F9}"/>
            </a:ext>
          </a:extLst>
        </xdr:cNvPr>
        <xdr:cNvSpPr txBox="1"/>
      </xdr:nvSpPr>
      <xdr:spPr>
        <a:xfrm>
          <a:off x="16357600" y="5630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25908</xdr:rowOff>
    </xdr:from>
    <xdr:to>
      <xdr:col>86</xdr:col>
      <xdr:colOff>25400</xdr:colOff>
      <xdr:row>34</xdr:row>
      <xdr:rowOff>25908</xdr:rowOff>
    </xdr:to>
    <xdr:cxnSp macro="">
      <xdr:nvCxnSpPr>
        <xdr:cNvPr id="417" name="直線コネクタ 416">
          <a:extLst>
            <a:ext uri="{FF2B5EF4-FFF2-40B4-BE49-F238E27FC236}">
              <a16:creationId xmlns:a16="http://schemas.microsoft.com/office/drawing/2014/main" id="{AF0D823D-4822-4B2E-AFB0-A2E7F8059CD2}"/>
            </a:ext>
          </a:extLst>
        </xdr:cNvPr>
        <xdr:cNvCxnSpPr/>
      </xdr:nvCxnSpPr>
      <xdr:spPr>
        <a:xfrm>
          <a:off x="16230600" y="5855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148861</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B69DD256-1881-4A26-99E9-6F779FF02F43}"/>
            </a:ext>
          </a:extLst>
        </xdr:cNvPr>
        <xdr:cNvSpPr txBox="1"/>
      </xdr:nvSpPr>
      <xdr:spPr>
        <a:xfrm>
          <a:off x="16357600" y="6149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125984</xdr:rowOff>
    </xdr:from>
    <xdr:to>
      <xdr:col>85</xdr:col>
      <xdr:colOff>177800</xdr:colOff>
      <xdr:row>37</xdr:row>
      <xdr:rowOff>56134</xdr:rowOff>
    </xdr:to>
    <xdr:sp macro="" textlink="">
      <xdr:nvSpPr>
        <xdr:cNvPr id="419" name="フローチャート: 判断 418">
          <a:extLst>
            <a:ext uri="{FF2B5EF4-FFF2-40B4-BE49-F238E27FC236}">
              <a16:creationId xmlns:a16="http://schemas.microsoft.com/office/drawing/2014/main" id="{15FBD252-3365-417E-AF69-6731BAD914CA}"/>
            </a:ext>
          </a:extLst>
        </xdr:cNvPr>
        <xdr:cNvSpPr/>
      </xdr:nvSpPr>
      <xdr:spPr>
        <a:xfrm>
          <a:off x="16268700" y="629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48260</xdr:rowOff>
    </xdr:from>
    <xdr:to>
      <xdr:col>81</xdr:col>
      <xdr:colOff>101600</xdr:colOff>
      <xdr:row>36</xdr:row>
      <xdr:rowOff>149860</xdr:rowOff>
    </xdr:to>
    <xdr:sp macro="" textlink="">
      <xdr:nvSpPr>
        <xdr:cNvPr id="420" name="フローチャート: 判断 419">
          <a:extLst>
            <a:ext uri="{FF2B5EF4-FFF2-40B4-BE49-F238E27FC236}">
              <a16:creationId xmlns:a16="http://schemas.microsoft.com/office/drawing/2014/main" id="{0308F5D4-588B-49C1-8E4C-60CE66AC07BC}"/>
            </a:ext>
          </a:extLst>
        </xdr:cNvPr>
        <xdr:cNvSpPr/>
      </xdr:nvSpPr>
      <xdr:spPr>
        <a:xfrm>
          <a:off x="15430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29972</xdr:rowOff>
    </xdr:from>
    <xdr:to>
      <xdr:col>76</xdr:col>
      <xdr:colOff>165100</xdr:colOff>
      <xdr:row>36</xdr:row>
      <xdr:rowOff>131572</xdr:rowOff>
    </xdr:to>
    <xdr:sp macro="" textlink="">
      <xdr:nvSpPr>
        <xdr:cNvPr id="421" name="フローチャート: 判断 420">
          <a:extLst>
            <a:ext uri="{FF2B5EF4-FFF2-40B4-BE49-F238E27FC236}">
              <a16:creationId xmlns:a16="http://schemas.microsoft.com/office/drawing/2014/main" id="{027739EC-89D3-42D1-821F-60116BEFE0FF}"/>
            </a:ext>
          </a:extLst>
        </xdr:cNvPr>
        <xdr:cNvSpPr/>
      </xdr:nvSpPr>
      <xdr:spPr>
        <a:xfrm>
          <a:off x="14541500" y="620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121412</xdr:rowOff>
    </xdr:from>
    <xdr:to>
      <xdr:col>72</xdr:col>
      <xdr:colOff>38100</xdr:colOff>
      <xdr:row>36</xdr:row>
      <xdr:rowOff>51562</xdr:rowOff>
    </xdr:to>
    <xdr:sp macro="" textlink="">
      <xdr:nvSpPr>
        <xdr:cNvPr id="422" name="フローチャート: 判断 421">
          <a:extLst>
            <a:ext uri="{FF2B5EF4-FFF2-40B4-BE49-F238E27FC236}">
              <a16:creationId xmlns:a16="http://schemas.microsoft.com/office/drawing/2014/main" id="{BB1B930E-F09F-4493-B775-41737E445929}"/>
            </a:ext>
          </a:extLst>
        </xdr:cNvPr>
        <xdr:cNvSpPr/>
      </xdr:nvSpPr>
      <xdr:spPr>
        <a:xfrm>
          <a:off x="13652500" y="6122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45974</xdr:rowOff>
    </xdr:from>
    <xdr:to>
      <xdr:col>67</xdr:col>
      <xdr:colOff>101600</xdr:colOff>
      <xdr:row>35</xdr:row>
      <xdr:rowOff>147574</xdr:rowOff>
    </xdr:to>
    <xdr:sp macro="" textlink="">
      <xdr:nvSpPr>
        <xdr:cNvPr id="423" name="フローチャート: 判断 422">
          <a:extLst>
            <a:ext uri="{FF2B5EF4-FFF2-40B4-BE49-F238E27FC236}">
              <a16:creationId xmlns:a16="http://schemas.microsoft.com/office/drawing/2014/main" id="{F3DCC1E3-FDCF-4C1B-8DAB-58CCFF3D3DEF}"/>
            </a:ext>
          </a:extLst>
        </xdr:cNvPr>
        <xdr:cNvSpPr/>
      </xdr:nvSpPr>
      <xdr:spPr>
        <a:xfrm>
          <a:off x="12763500" y="6046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29EC38FD-ADD8-4E99-B574-56BE6CCF5A1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40161D79-109B-4759-9842-B43DD2FBC70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C41FB39A-BF9B-47C9-B63F-CB8421EC580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AB10B94A-1475-4CF6-B259-D43502C3F0E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6C0D7FCC-B714-4DEC-9B5F-104F0654590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132842</xdr:rowOff>
    </xdr:from>
    <xdr:to>
      <xdr:col>85</xdr:col>
      <xdr:colOff>177800</xdr:colOff>
      <xdr:row>38</xdr:row>
      <xdr:rowOff>62992</xdr:rowOff>
    </xdr:to>
    <xdr:sp macro="" textlink="">
      <xdr:nvSpPr>
        <xdr:cNvPr id="429" name="楕円 428">
          <a:extLst>
            <a:ext uri="{FF2B5EF4-FFF2-40B4-BE49-F238E27FC236}">
              <a16:creationId xmlns:a16="http://schemas.microsoft.com/office/drawing/2014/main" id="{019A5542-F87D-4B37-A5DD-372E037EB050}"/>
            </a:ext>
          </a:extLst>
        </xdr:cNvPr>
        <xdr:cNvSpPr/>
      </xdr:nvSpPr>
      <xdr:spPr>
        <a:xfrm>
          <a:off x="16268700" y="6476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111269</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F2E38A06-317C-4B54-9DB3-1D06A755417C}"/>
            </a:ext>
          </a:extLst>
        </xdr:cNvPr>
        <xdr:cNvSpPr txBox="1"/>
      </xdr:nvSpPr>
      <xdr:spPr>
        <a:xfrm>
          <a:off x="16357600" y="645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73406</xdr:rowOff>
    </xdr:from>
    <xdr:to>
      <xdr:col>81</xdr:col>
      <xdr:colOff>101600</xdr:colOff>
      <xdr:row>38</xdr:row>
      <xdr:rowOff>3556</xdr:rowOff>
    </xdr:to>
    <xdr:sp macro="" textlink="">
      <xdr:nvSpPr>
        <xdr:cNvPr id="431" name="楕円 430">
          <a:extLst>
            <a:ext uri="{FF2B5EF4-FFF2-40B4-BE49-F238E27FC236}">
              <a16:creationId xmlns:a16="http://schemas.microsoft.com/office/drawing/2014/main" id="{DCA56898-F89E-4728-934D-406F883B660A}"/>
            </a:ext>
          </a:extLst>
        </xdr:cNvPr>
        <xdr:cNvSpPr/>
      </xdr:nvSpPr>
      <xdr:spPr>
        <a:xfrm>
          <a:off x="15430500" y="641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124206</xdr:rowOff>
    </xdr:from>
    <xdr:to>
      <xdr:col>85</xdr:col>
      <xdr:colOff>127000</xdr:colOff>
      <xdr:row>38</xdr:row>
      <xdr:rowOff>12192</xdr:rowOff>
    </xdr:to>
    <xdr:cxnSp macro="">
      <xdr:nvCxnSpPr>
        <xdr:cNvPr id="432" name="直線コネクタ 431">
          <a:extLst>
            <a:ext uri="{FF2B5EF4-FFF2-40B4-BE49-F238E27FC236}">
              <a16:creationId xmlns:a16="http://schemas.microsoft.com/office/drawing/2014/main" id="{373BAC94-835C-44B0-9E58-0ED7B8C52F17}"/>
            </a:ext>
          </a:extLst>
        </xdr:cNvPr>
        <xdr:cNvCxnSpPr/>
      </xdr:nvCxnSpPr>
      <xdr:spPr>
        <a:xfrm>
          <a:off x="15481300" y="646785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13970</xdr:rowOff>
    </xdr:from>
    <xdr:to>
      <xdr:col>76</xdr:col>
      <xdr:colOff>165100</xdr:colOff>
      <xdr:row>37</xdr:row>
      <xdr:rowOff>115570</xdr:rowOff>
    </xdr:to>
    <xdr:sp macro="" textlink="">
      <xdr:nvSpPr>
        <xdr:cNvPr id="433" name="楕円 432">
          <a:extLst>
            <a:ext uri="{FF2B5EF4-FFF2-40B4-BE49-F238E27FC236}">
              <a16:creationId xmlns:a16="http://schemas.microsoft.com/office/drawing/2014/main" id="{25647759-2174-415F-A2A8-8F04710909A7}"/>
            </a:ext>
          </a:extLst>
        </xdr:cNvPr>
        <xdr:cNvSpPr/>
      </xdr:nvSpPr>
      <xdr:spPr>
        <a:xfrm>
          <a:off x="14541500" y="635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64770</xdr:rowOff>
    </xdr:from>
    <xdr:to>
      <xdr:col>81</xdr:col>
      <xdr:colOff>50800</xdr:colOff>
      <xdr:row>37</xdr:row>
      <xdr:rowOff>124206</xdr:rowOff>
    </xdr:to>
    <xdr:cxnSp macro="">
      <xdr:nvCxnSpPr>
        <xdr:cNvPr id="434" name="直線コネクタ 433">
          <a:extLst>
            <a:ext uri="{FF2B5EF4-FFF2-40B4-BE49-F238E27FC236}">
              <a16:creationId xmlns:a16="http://schemas.microsoft.com/office/drawing/2014/main" id="{B50CE3A5-0213-4EEE-BFE4-3813CFB21C99}"/>
            </a:ext>
          </a:extLst>
        </xdr:cNvPr>
        <xdr:cNvCxnSpPr/>
      </xdr:nvCxnSpPr>
      <xdr:spPr>
        <a:xfrm>
          <a:off x="14592300" y="640842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151130</xdr:rowOff>
    </xdr:from>
    <xdr:to>
      <xdr:col>72</xdr:col>
      <xdr:colOff>38100</xdr:colOff>
      <xdr:row>37</xdr:row>
      <xdr:rowOff>81280</xdr:rowOff>
    </xdr:to>
    <xdr:sp macro="" textlink="">
      <xdr:nvSpPr>
        <xdr:cNvPr id="435" name="楕円 434">
          <a:extLst>
            <a:ext uri="{FF2B5EF4-FFF2-40B4-BE49-F238E27FC236}">
              <a16:creationId xmlns:a16="http://schemas.microsoft.com/office/drawing/2014/main" id="{35D095CD-0EC1-4FC8-BEAE-0A37859C75BF}"/>
            </a:ext>
          </a:extLst>
        </xdr:cNvPr>
        <xdr:cNvSpPr/>
      </xdr:nvSpPr>
      <xdr:spPr>
        <a:xfrm>
          <a:off x="136525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30480</xdr:rowOff>
    </xdr:from>
    <xdr:to>
      <xdr:col>76</xdr:col>
      <xdr:colOff>114300</xdr:colOff>
      <xdr:row>37</xdr:row>
      <xdr:rowOff>64770</xdr:rowOff>
    </xdr:to>
    <xdr:cxnSp macro="">
      <xdr:nvCxnSpPr>
        <xdr:cNvPr id="436" name="直線コネクタ 435">
          <a:extLst>
            <a:ext uri="{FF2B5EF4-FFF2-40B4-BE49-F238E27FC236}">
              <a16:creationId xmlns:a16="http://schemas.microsoft.com/office/drawing/2014/main" id="{AC35A131-CF02-4D01-B3E1-95CCCCA6229A}"/>
            </a:ext>
          </a:extLst>
        </xdr:cNvPr>
        <xdr:cNvCxnSpPr/>
      </xdr:nvCxnSpPr>
      <xdr:spPr>
        <a:xfrm>
          <a:off x="13703300" y="63741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98552</xdr:rowOff>
    </xdr:from>
    <xdr:to>
      <xdr:col>67</xdr:col>
      <xdr:colOff>101600</xdr:colOff>
      <xdr:row>37</xdr:row>
      <xdr:rowOff>28702</xdr:rowOff>
    </xdr:to>
    <xdr:sp macro="" textlink="">
      <xdr:nvSpPr>
        <xdr:cNvPr id="437" name="楕円 436">
          <a:extLst>
            <a:ext uri="{FF2B5EF4-FFF2-40B4-BE49-F238E27FC236}">
              <a16:creationId xmlns:a16="http://schemas.microsoft.com/office/drawing/2014/main" id="{76C1B4C4-0259-409B-9FCB-B328D768CB1A}"/>
            </a:ext>
          </a:extLst>
        </xdr:cNvPr>
        <xdr:cNvSpPr/>
      </xdr:nvSpPr>
      <xdr:spPr>
        <a:xfrm>
          <a:off x="12763500" y="627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149352</xdr:rowOff>
    </xdr:from>
    <xdr:to>
      <xdr:col>71</xdr:col>
      <xdr:colOff>177800</xdr:colOff>
      <xdr:row>37</xdr:row>
      <xdr:rowOff>30480</xdr:rowOff>
    </xdr:to>
    <xdr:cxnSp macro="">
      <xdr:nvCxnSpPr>
        <xdr:cNvPr id="438" name="直線コネクタ 437">
          <a:extLst>
            <a:ext uri="{FF2B5EF4-FFF2-40B4-BE49-F238E27FC236}">
              <a16:creationId xmlns:a16="http://schemas.microsoft.com/office/drawing/2014/main" id="{3A2AE8C2-2466-42A7-BDF6-7AF87F78B754}"/>
            </a:ext>
          </a:extLst>
        </xdr:cNvPr>
        <xdr:cNvCxnSpPr/>
      </xdr:nvCxnSpPr>
      <xdr:spPr>
        <a:xfrm>
          <a:off x="12814300" y="6321552"/>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166387</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E86263BE-1AFB-4BF7-ABFD-96CF01176E48}"/>
            </a:ext>
          </a:extLst>
        </xdr:cNvPr>
        <xdr:cNvSpPr txBox="1"/>
      </xdr:nvSpPr>
      <xdr:spPr>
        <a:xfrm>
          <a:off x="15266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148099</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DF02CE82-C3EF-4116-AF16-442FB6D229C1}"/>
            </a:ext>
          </a:extLst>
        </xdr:cNvPr>
        <xdr:cNvSpPr txBox="1"/>
      </xdr:nvSpPr>
      <xdr:spPr>
        <a:xfrm>
          <a:off x="14389744" y="5977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68089</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573D3AEE-5769-41C3-BFF1-DE9E0836D6C9}"/>
            </a:ext>
          </a:extLst>
        </xdr:cNvPr>
        <xdr:cNvSpPr txBox="1"/>
      </xdr:nvSpPr>
      <xdr:spPr>
        <a:xfrm>
          <a:off x="13500744" y="5897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164101</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F363B2CF-C38B-4005-983D-DC00CDD145AF}"/>
            </a:ext>
          </a:extLst>
        </xdr:cNvPr>
        <xdr:cNvSpPr txBox="1"/>
      </xdr:nvSpPr>
      <xdr:spPr>
        <a:xfrm>
          <a:off x="12611744" y="582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166133</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F0557E72-A7CA-4E87-AE1A-8E7CE85398A2}"/>
            </a:ext>
          </a:extLst>
        </xdr:cNvPr>
        <xdr:cNvSpPr txBox="1"/>
      </xdr:nvSpPr>
      <xdr:spPr>
        <a:xfrm>
          <a:off x="15266044" y="650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106697</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336604BF-0DBF-4847-B91B-F3F2507D1791}"/>
            </a:ext>
          </a:extLst>
        </xdr:cNvPr>
        <xdr:cNvSpPr txBox="1"/>
      </xdr:nvSpPr>
      <xdr:spPr>
        <a:xfrm>
          <a:off x="143897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72407</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D2A06818-D9D6-4A02-A724-3134DC370DCD}"/>
            </a:ext>
          </a:extLst>
        </xdr:cNvPr>
        <xdr:cNvSpPr txBox="1"/>
      </xdr:nvSpPr>
      <xdr:spPr>
        <a:xfrm>
          <a:off x="13500744" y="641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19829</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0E5F8B32-682C-4AE9-9D91-17E8D769579D}"/>
            </a:ext>
          </a:extLst>
        </xdr:cNvPr>
        <xdr:cNvSpPr txBox="1"/>
      </xdr:nvSpPr>
      <xdr:spPr>
        <a:xfrm>
          <a:off x="12611744" y="636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8655AD31-1675-48A2-975C-CD1F8D24A8F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3D8AFCF7-BF1D-4CA0-A24E-D87A174ED23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8B2853FA-C4F5-45D9-BDE9-3B35F4EE25C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E3373765-4525-426B-8085-FA2A85BCA20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AD2F8B2C-0EDB-451E-973E-6969FA26FAF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2629AD93-8B77-438C-BD60-234E4AE7074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15837171-20C6-4A21-82C4-EAF599FDEDCA}"/>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EECB85C-16DD-4D9E-AF5D-DBE8F3936DE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D8365B2C-F3CE-4015-BA2F-D12528606F3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007333E8-0C40-4685-A3EE-5845C17D2C8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57" name="直線コネクタ 456">
          <a:extLst>
            <a:ext uri="{FF2B5EF4-FFF2-40B4-BE49-F238E27FC236}">
              <a16:creationId xmlns:a16="http://schemas.microsoft.com/office/drawing/2014/main" id="{1BEC41EF-D508-4CD2-A65E-B3CE3E98F97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58" name="テキスト ボックス 457">
          <a:extLst>
            <a:ext uri="{FF2B5EF4-FFF2-40B4-BE49-F238E27FC236}">
              <a16:creationId xmlns:a16="http://schemas.microsoft.com/office/drawing/2014/main" id="{AAF70398-7365-41AB-A7F4-7FAD9F872CC4}"/>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59" name="直線コネクタ 458">
          <a:extLst>
            <a:ext uri="{FF2B5EF4-FFF2-40B4-BE49-F238E27FC236}">
              <a16:creationId xmlns:a16="http://schemas.microsoft.com/office/drawing/2014/main" id="{23222E00-8734-4B9C-82EB-C2CDEAFA89CC}"/>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0" name="テキスト ボックス 459">
          <a:extLst>
            <a:ext uri="{FF2B5EF4-FFF2-40B4-BE49-F238E27FC236}">
              <a16:creationId xmlns:a16="http://schemas.microsoft.com/office/drawing/2014/main" id="{836910B6-04EE-45C8-ACE1-EBC53BFE3794}"/>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1" name="直線コネクタ 460">
          <a:extLst>
            <a:ext uri="{FF2B5EF4-FFF2-40B4-BE49-F238E27FC236}">
              <a16:creationId xmlns:a16="http://schemas.microsoft.com/office/drawing/2014/main" id="{F2BC3E3A-07A4-4A9E-A7D2-4D0BDF641A86}"/>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2" name="テキスト ボックス 461">
          <a:extLst>
            <a:ext uri="{FF2B5EF4-FFF2-40B4-BE49-F238E27FC236}">
              <a16:creationId xmlns:a16="http://schemas.microsoft.com/office/drawing/2014/main" id="{E762A90A-0B93-4137-B876-D75E34A08656}"/>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3" name="直線コネクタ 462">
          <a:extLst>
            <a:ext uri="{FF2B5EF4-FFF2-40B4-BE49-F238E27FC236}">
              <a16:creationId xmlns:a16="http://schemas.microsoft.com/office/drawing/2014/main" id="{757C722C-435C-46DA-9E62-D8596BEDDD9D}"/>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4" name="テキスト ボックス 463">
          <a:extLst>
            <a:ext uri="{FF2B5EF4-FFF2-40B4-BE49-F238E27FC236}">
              <a16:creationId xmlns:a16="http://schemas.microsoft.com/office/drawing/2014/main" id="{69B2508F-BB85-49F3-B8FE-8E8BA9F96F43}"/>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5" name="直線コネクタ 464">
          <a:extLst>
            <a:ext uri="{FF2B5EF4-FFF2-40B4-BE49-F238E27FC236}">
              <a16:creationId xmlns:a16="http://schemas.microsoft.com/office/drawing/2014/main" id="{E52B3249-8BAC-49A2-8A48-EBC53594A5E3}"/>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6" name="テキスト ボックス 465">
          <a:extLst>
            <a:ext uri="{FF2B5EF4-FFF2-40B4-BE49-F238E27FC236}">
              <a16:creationId xmlns:a16="http://schemas.microsoft.com/office/drawing/2014/main" id="{3F32003B-4A86-4760-AFEA-6000C01E733E}"/>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67" name="直線コネクタ 466">
          <a:extLst>
            <a:ext uri="{FF2B5EF4-FFF2-40B4-BE49-F238E27FC236}">
              <a16:creationId xmlns:a16="http://schemas.microsoft.com/office/drawing/2014/main" id="{BC95F72E-43B4-48FE-9057-A88C36EB3258}"/>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68" name="テキスト ボックス 467">
          <a:extLst>
            <a:ext uri="{FF2B5EF4-FFF2-40B4-BE49-F238E27FC236}">
              <a16:creationId xmlns:a16="http://schemas.microsoft.com/office/drawing/2014/main" id="{EF916062-648C-4933-B2B2-2E98068ACCE1}"/>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68100293-E4DC-4B9B-B217-387B0BF69555}"/>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6C031225-4DDF-4F82-A39B-88C767B90D7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9CF7B351-DA1C-41C2-B5EB-27DCF7FCF56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50074</xdr:rowOff>
    </xdr:from>
    <xdr:to>
      <xdr:col>116</xdr:col>
      <xdr:colOff>62864</xdr:colOff>
      <xdr:row>42</xdr:row>
      <xdr:rowOff>1088</xdr:rowOff>
    </xdr:to>
    <xdr:cxnSp macro="">
      <xdr:nvCxnSpPr>
        <xdr:cNvPr id="472" name="直線コネクタ 471">
          <a:extLst>
            <a:ext uri="{FF2B5EF4-FFF2-40B4-BE49-F238E27FC236}">
              <a16:creationId xmlns:a16="http://schemas.microsoft.com/office/drawing/2014/main" id="{C9B9CEE1-24E5-4DD4-AA4B-FEC274E2640B}"/>
            </a:ext>
          </a:extLst>
        </xdr:cNvPr>
        <xdr:cNvCxnSpPr/>
      </xdr:nvCxnSpPr>
      <xdr:spPr>
        <a:xfrm flipV="1">
          <a:off x="22160864" y="5879374"/>
          <a:ext cx="0" cy="1322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AEAFB233-7670-46B7-91CA-3A1B232CE8BE}"/>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474" name="直線コネクタ 473">
          <a:extLst>
            <a:ext uri="{FF2B5EF4-FFF2-40B4-BE49-F238E27FC236}">
              <a16:creationId xmlns:a16="http://schemas.microsoft.com/office/drawing/2014/main" id="{174B2E1A-F8F5-49DE-8EE1-19E562123208}"/>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168201</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41D1549B-43EC-4B74-8541-DCE8A5988100}"/>
            </a:ext>
          </a:extLst>
        </xdr:cNvPr>
        <xdr:cNvSpPr txBox="1"/>
      </xdr:nvSpPr>
      <xdr:spPr>
        <a:xfrm>
          <a:off x="22199600" y="5654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50074</xdr:rowOff>
    </xdr:from>
    <xdr:to>
      <xdr:col>116</xdr:col>
      <xdr:colOff>152400</xdr:colOff>
      <xdr:row>34</xdr:row>
      <xdr:rowOff>50074</xdr:rowOff>
    </xdr:to>
    <xdr:cxnSp macro="">
      <xdr:nvCxnSpPr>
        <xdr:cNvPr id="476" name="直線コネクタ 475">
          <a:extLst>
            <a:ext uri="{FF2B5EF4-FFF2-40B4-BE49-F238E27FC236}">
              <a16:creationId xmlns:a16="http://schemas.microsoft.com/office/drawing/2014/main" id="{72268BFF-7D4E-427B-93B1-C4000FE79423}"/>
            </a:ext>
          </a:extLst>
        </xdr:cNvPr>
        <xdr:cNvCxnSpPr/>
      </xdr:nvCxnSpPr>
      <xdr:spPr>
        <a:xfrm>
          <a:off x="22072600" y="587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140987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FC2F239D-8F22-4F3F-9CC1-6299D92153DE}"/>
            </a:ext>
          </a:extLst>
        </xdr:cNvPr>
        <xdr:cNvSpPr txBox="1"/>
      </xdr:nvSpPr>
      <xdr:spPr>
        <a:xfrm>
          <a:off x="22199600" y="6656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478" name="フローチャート: 判断 477">
          <a:extLst>
            <a:ext uri="{FF2B5EF4-FFF2-40B4-BE49-F238E27FC236}">
              <a16:creationId xmlns:a16="http://schemas.microsoft.com/office/drawing/2014/main" id="{3CFEC0A9-2CDF-40FA-BFB4-8D37950024C1}"/>
            </a:ext>
          </a:extLst>
        </xdr:cNvPr>
        <xdr:cNvSpPr/>
      </xdr:nvSpPr>
      <xdr:spPr>
        <a:xfrm>
          <a:off x="22110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79" name="フローチャート: 判断 478">
          <a:extLst>
            <a:ext uri="{FF2B5EF4-FFF2-40B4-BE49-F238E27FC236}">
              <a16:creationId xmlns:a16="http://schemas.microsoft.com/office/drawing/2014/main" id="{D8EB8C5B-2BE2-4CB0-BFEE-42DE3F311EC9}"/>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146231</xdr:rowOff>
    </xdr:from>
    <xdr:to>
      <xdr:col>107</xdr:col>
      <xdr:colOff>101600</xdr:colOff>
      <xdr:row>39</xdr:row>
      <xdr:rowOff>76381</xdr:rowOff>
    </xdr:to>
    <xdr:sp macro="" textlink="">
      <xdr:nvSpPr>
        <xdr:cNvPr id="480" name="フローチャート: 判断 479">
          <a:extLst>
            <a:ext uri="{FF2B5EF4-FFF2-40B4-BE49-F238E27FC236}">
              <a16:creationId xmlns:a16="http://schemas.microsoft.com/office/drawing/2014/main" id="{CEC10567-8A3B-4A31-8B8B-66EE7F50A582}"/>
            </a:ext>
          </a:extLst>
        </xdr:cNvPr>
        <xdr:cNvSpPr/>
      </xdr:nvSpPr>
      <xdr:spPr>
        <a:xfrm>
          <a:off x="20383500" y="666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81" name="フローチャート: 判断 480">
          <a:extLst>
            <a:ext uri="{FF2B5EF4-FFF2-40B4-BE49-F238E27FC236}">
              <a16:creationId xmlns:a16="http://schemas.microsoft.com/office/drawing/2014/main" id="{D2062EA5-E785-4EDD-AF3A-2BB1E2E6A026}"/>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4173</xdr:rowOff>
    </xdr:from>
    <xdr:to>
      <xdr:col>98</xdr:col>
      <xdr:colOff>38100</xdr:colOff>
      <xdr:row>39</xdr:row>
      <xdr:rowOff>105773</xdr:rowOff>
    </xdr:to>
    <xdr:sp macro="" textlink="">
      <xdr:nvSpPr>
        <xdr:cNvPr id="482" name="フローチャート: 判断 481">
          <a:extLst>
            <a:ext uri="{FF2B5EF4-FFF2-40B4-BE49-F238E27FC236}">
              <a16:creationId xmlns:a16="http://schemas.microsoft.com/office/drawing/2014/main" id="{A729705E-DF67-43EB-A6ED-126177F33D79}"/>
            </a:ext>
          </a:extLst>
        </xdr:cNvPr>
        <xdr:cNvSpPr/>
      </xdr:nvSpPr>
      <xdr:spPr>
        <a:xfrm>
          <a:off x="18605500" y="669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E20A17B-E778-408D-8D8A-8759EA14626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CD6B4315-0914-4336-A0F5-168AC584D469}"/>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1F3FEA76-9DB5-40C4-A700-3114CF2258C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739F2567-BF76-4F61-83C1-CF71183A0E1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A09EBB4-9492-4DC6-B3AD-C29D05E6A9A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61323</xdr:rowOff>
    </xdr:from>
    <xdr:to>
      <xdr:col>116</xdr:col>
      <xdr:colOff>114300</xdr:colOff>
      <xdr:row>36</xdr:row>
      <xdr:rowOff>162923</xdr:rowOff>
    </xdr:to>
    <xdr:sp macro="" textlink="">
      <xdr:nvSpPr>
        <xdr:cNvPr id="488" name="楕円 487">
          <a:extLst>
            <a:ext uri="{FF2B5EF4-FFF2-40B4-BE49-F238E27FC236}">
              <a16:creationId xmlns:a16="http://schemas.microsoft.com/office/drawing/2014/main" id="{43765215-3070-4068-9826-7EF07D84C004}"/>
            </a:ext>
          </a:extLst>
        </xdr:cNvPr>
        <xdr:cNvSpPr/>
      </xdr:nvSpPr>
      <xdr:spPr>
        <a:xfrm>
          <a:off x="22110700" y="623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84200</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C76C66DA-DDC4-4021-AEB2-C3EFF5DA42C1}"/>
            </a:ext>
          </a:extLst>
        </xdr:cNvPr>
        <xdr:cNvSpPr txBox="1"/>
      </xdr:nvSpPr>
      <xdr:spPr>
        <a:xfrm>
          <a:off x="22199600" y="6084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80917</xdr:rowOff>
    </xdr:from>
    <xdr:to>
      <xdr:col>112</xdr:col>
      <xdr:colOff>38100</xdr:colOff>
      <xdr:row>37</xdr:row>
      <xdr:rowOff>11067</xdr:rowOff>
    </xdr:to>
    <xdr:sp macro="" textlink="">
      <xdr:nvSpPr>
        <xdr:cNvPr id="490" name="楕円 489">
          <a:extLst>
            <a:ext uri="{FF2B5EF4-FFF2-40B4-BE49-F238E27FC236}">
              <a16:creationId xmlns:a16="http://schemas.microsoft.com/office/drawing/2014/main" id="{CFFF3698-3604-44EB-9E04-C238DCB60E26}"/>
            </a:ext>
          </a:extLst>
        </xdr:cNvPr>
        <xdr:cNvSpPr/>
      </xdr:nvSpPr>
      <xdr:spPr>
        <a:xfrm>
          <a:off x="21272500" y="62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112123</xdr:rowOff>
    </xdr:from>
    <xdr:to>
      <xdr:col>116</xdr:col>
      <xdr:colOff>63500</xdr:colOff>
      <xdr:row>36</xdr:row>
      <xdr:rowOff>131717</xdr:rowOff>
    </xdr:to>
    <xdr:cxnSp macro="">
      <xdr:nvCxnSpPr>
        <xdr:cNvPr id="491" name="直線コネクタ 490">
          <a:extLst>
            <a:ext uri="{FF2B5EF4-FFF2-40B4-BE49-F238E27FC236}">
              <a16:creationId xmlns:a16="http://schemas.microsoft.com/office/drawing/2014/main" id="{E23A46C1-D0F4-484B-9D3D-8F00F1138915}"/>
            </a:ext>
          </a:extLst>
        </xdr:cNvPr>
        <xdr:cNvCxnSpPr/>
      </xdr:nvCxnSpPr>
      <xdr:spPr>
        <a:xfrm flipV="1">
          <a:off x="21323300" y="6284323"/>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97246</xdr:rowOff>
    </xdr:from>
    <xdr:to>
      <xdr:col>107</xdr:col>
      <xdr:colOff>101600</xdr:colOff>
      <xdr:row>37</xdr:row>
      <xdr:rowOff>27396</xdr:rowOff>
    </xdr:to>
    <xdr:sp macro="" textlink="">
      <xdr:nvSpPr>
        <xdr:cNvPr id="492" name="楕円 491">
          <a:extLst>
            <a:ext uri="{FF2B5EF4-FFF2-40B4-BE49-F238E27FC236}">
              <a16:creationId xmlns:a16="http://schemas.microsoft.com/office/drawing/2014/main" id="{A1B1863F-0086-47E3-A69D-726F027E8509}"/>
            </a:ext>
          </a:extLst>
        </xdr:cNvPr>
        <xdr:cNvSpPr/>
      </xdr:nvSpPr>
      <xdr:spPr>
        <a:xfrm>
          <a:off x="20383500" y="626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131717</xdr:rowOff>
    </xdr:from>
    <xdr:to>
      <xdr:col>111</xdr:col>
      <xdr:colOff>177800</xdr:colOff>
      <xdr:row>36</xdr:row>
      <xdr:rowOff>148046</xdr:rowOff>
    </xdr:to>
    <xdr:cxnSp macro="">
      <xdr:nvCxnSpPr>
        <xdr:cNvPr id="493" name="直線コネクタ 492">
          <a:extLst>
            <a:ext uri="{FF2B5EF4-FFF2-40B4-BE49-F238E27FC236}">
              <a16:creationId xmlns:a16="http://schemas.microsoft.com/office/drawing/2014/main" id="{5C96D339-D6D5-462A-8402-E2FEE1BE1072}"/>
            </a:ext>
          </a:extLst>
        </xdr:cNvPr>
        <xdr:cNvCxnSpPr/>
      </xdr:nvCxnSpPr>
      <xdr:spPr>
        <a:xfrm flipV="1">
          <a:off x="20434300" y="630391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107043</xdr:rowOff>
    </xdr:from>
    <xdr:to>
      <xdr:col>102</xdr:col>
      <xdr:colOff>165100</xdr:colOff>
      <xdr:row>37</xdr:row>
      <xdr:rowOff>37193</xdr:rowOff>
    </xdr:to>
    <xdr:sp macro="" textlink="">
      <xdr:nvSpPr>
        <xdr:cNvPr id="494" name="楕円 493">
          <a:extLst>
            <a:ext uri="{FF2B5EF4-FFF2-40B4-BE49-F238E27FC236}">
              <a16:creationId xmlns:a16="http://schemas.microsoft.com/office/drawing/2014/main" id="{26062E26-4EAA-4F9F-A870-F1FA54AFEB16}"/>
            </a:ext>
          </a:extLst>
        </xdr:cNvPr>
        <xdr:cNvSpPr/>
      </xdr:nvSpPr>
      <xdr:spPr>
        <a:xfrm>
          <a:off x="19494500" y="627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148046</xdr:rowOff>
    </xdr:from>
    <xdr:to>
      <xdr:col>107</xdr:col>
      <xdr:colOff>50800</xdr:colOff>
      <xdr:row>36</xdr:row>
      <xdr:rowOff>157843</xdr:rowOff>
    </xdr:to>
    <xdr:cxnSp macro="">
      <xdr:nvCxnSpPr>
        <xdr:cNvPr id="495" name="直線コネクタ 494">
          <a:extLst>
            <a:ext uri="{FF2B5EF4-FFF2-40B4-BE49-F238E27FC236}">
              <a16:creationId xmlns:a16="http://schemas.microsoft.com/office/drawing/2014/main" id="{E92A2ACF-6321-4E5D-A3FD-5E7867D1EB70}"/>
            </a:ext>
          </a:extLst>
        </xdr:cNvPr>
        <xdr:cNvCxnSpPr/>
      </xdr:nvCxnSpPr>
      <xdr:spPr>
        <a:xfrm flipV="1">
          <a:off x="19545300" y="6320246"/>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123372</xdr:rowOff>
    </xdr:from>
    <xdr:to>
      <xdr:col>98</xdr:col>
      <xdr:colOff>38100</xdr:colOff>
      <xdr:row>37</xdr:row>
      <xdr:rowOff>53522</xdr:rowOff>
    </xdr:to>
    <xdr:sp macro="" textlink="">
      <xdr:nvSpPr>
        <xdr:cNvPr id="496" name="楕円 495">
          <a:extLst>
            <a:ext uri="{FF2B5EF4-FFF2-40B4-BE49-F238E27FC236}">
              <a16:creationId xmlns:a16="http://schemas.microsoft.com/office/drawing/2014/main" id="{B16C0679-F921-495E-9DC7-27851C7E728E}"/>
            </a:ext>
          </a:extLst>
        </xdr:cNvPr>
        <xdr:cNvSpPr/>
      </xdr:nvSpPr>
      <xdr:spPr>
        <a:xfrm>
          <a:off x="18605500" y="629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157843</xdr:rowOff>
    </xdr:from>
    <xdr:to>
      <xdr:col>102</xdr:col>
      <xdr:colOff>114300</xdr:colOff>
      <xdr:row>37</xdr:row>
      <xdr:rowOff>2722</xdr:rowOff>
    </xdr:to>
    <xdr:cxnSp macro="">
      <xdr:nvCxnSpPr>
        <xdr:cNvPr id="497" name="直線コネクタ 496">
          <a:extLst>
            <a:ext uri="{FF2B5EF4-FFF2-40B4-BE49-F238E27FC236}">
              <a16:creationId xmlns:a16="http://schemas.microsoft.com/office/drawing/2014/main" id="{F93759DB-2D79-4571-84D8-BBF65FFED80D}"/>
            </a:ext>
          </a:extLst>
        </xdr:cNvPr>
        <xdr:cNvCxnSpPr/>
      </xdr:nvCxnSpPr>
      <xdr:spPr>
        <a:xfrm flipV="1">
          <a:off x="18656300" y="63300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80571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C37D99E4-6926-4961-8C83-691517752A10}"/>
            </a:ext>
          </a:extLst>
        </xdr:cNvPr>
        <xdr:cNvSpPr txBox="1"/>
      </xdr:nvSpPr>
      <xdr:spPr>
        <a:xfrm>
          <a:off x="210757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67508</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0D75F318-C96D-442E-BE6A-95D1F9083CD0}"/>
            </a:ext>
          </a:extLst>
        </xdr:cNvPr>
        <xdr:cNvSpPr txBox="1"/>
      </xdr:nvSpPr>
      <xdr:spPr>
        <a:xfrm>
          <a:off x="20199427" y="6754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80571</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CDFB83CF-EBB9-488F-8262-E210E0E45A4E}"/>
            </a:ext>
          </a:extLst>
        </xdr:cNvPr>
        <xdr:cNvSpPr txBox="1"/>
      </xdr:nvSpPr>
      <xdr:spPr>
        <a:xfrm>
          <a:off x="19310427" y="676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96900</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0D97F814-B23F-472D-9FF5-D126B1964967}"/>
            </a:ext>
          </a:extLst>
        </xdr:cNvPr>
        <xdr:cNvSpPr txBox="1"/>
      </xdr:nvSpPr>
      <xdr:spPr>
        <a:xfrm>
          <a:off x="18421427" y="678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27594</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FC6708FB-29BD-419B-9BAF-C995D39D312B}"/>
            </a:ext>
          </a:extLst>
        </xdr:cNvPr>
        <xdr:cNvSpPr txBox="1"/>
      </xdr:nvSpPr>
      <xdr:spPr>
        <a:xfrm>
          <a:off x="21075727" y="602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43923</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30197C8D-EB94-4F47-BDD4-710372F425E6}"/>
            </a:ext>
          </a:extLst>
        </xdr:cNvPr>
        <xdr:cNvSpPr txBox="1"/>
      </xdr:nvSpPr>
      <xdr:spPr>
        <a:xfrm>
          <a:off x="20199427" y="604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53720</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2B867875-ACE7-45D0-A4A3-0521029C3144}"/>
            </a:ext>
          </a:extLst>
        </xdr:cNvPr>
        <xdr:cNvSpPr txBox="1"/>
      </xdr:nvSpPr>
      <xdr:spPr>
        <a:xfrm>
          <a:off x="19310427" y="605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70049</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13E53971-244C-4853-96A0-3771910390F4}"/>
            </a:ext>
          </a:extLst>
        </xdr:cNvPr>
        <xdr:cNvSpPr txBox="1"/>
      </xdr:nvSpPr>
      <xdr:spPr>
        <a:xfrm>
          <a:off x="18421427" y="607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3F366C8E-5B7A-4CD5-A5A2-F1CAA4BA1B3B}"/>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7AA15020-27B9-47B3-95DB-EFEAA3CBD4B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84421B4D-C18C-46C4-A757-40334B3BC76A}"/>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DC5AC507-A945-4137-B00D-E7D18232157A}"/>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0646E21A-70DD-4D1D-9068-D3BE438AE88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40C4EFA-9781-4214-80C8-B1ADE022043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7FC95C1B-B7B3-41F6-BF24-013F52C31C8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238DC341-9765-43A9-B625-B4946116C542}"/>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28FF2BEA-59F3-4AF2-A972-1013649573D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9E19B534-CC61-4CBE-BE4A-99BF0B08953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CB26BF4D-B174-4B0A-A8A4-F10B7D0DC18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05CDDBCF-07B4-439C-BF17-94B6C82B0B2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F45DFCDF-8C0D-41A9-9969-00A1F4467A4F}"/>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BC446531-7F69-4822-8CB0-124213D26E6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6639312B-1358-4585-9FEE-81977BF7D1B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9F5FA82D-3BF8-48E9-BECB-220CA132C42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B96CEFAA-AA31-45D7-9D62-E01CBB0A1C5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E59B09CA-DB50-4065-A214-9466B152BC0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2B834902-B036-4B3C-A03C-8D8501521C25}"/>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13052C9-1371-4A52-B236-F5F726BD493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865D606F-9F02-4C93-96A2-1666D408845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B68BE901-7E5A-4D38-955B-EDCF9DD96433}"/>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4B2ED920-C606-4CCB-A3B9-71D7F7C33331}"/>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4C946F64-50E6-4ADE-AD50-417002D53FC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783D45B7-70F4-48D4-95D4-7865259F8301}"/>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9CB0C82C-3C1B-4D4B-8847-1E78A9D776A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34290</xdr:rowOff>
    </xdr:from>
    <xdr:to>
      <xdr:col>85</xdr:col>
      <xdr:colOff>126364</xdr:colOff>
      <xdr:row>63</xdr:row>
      <xdr:rowOff>70213</xdr:rowOff>
    </xdr:to>
    <xdr:cxnSp macro="">
      <xdr:nvCxnSpPr>
        <xdr:cNvPr id="532" name="直線コネクタ 531">
          <a:extLst>
            <a:ext uri="{FF2B5EF4-FFF2-40B4-BE49-F238E27FC236}">
              <a16:creationId xmlns:a16="http://schemas.microsoft.com/office/drawing/2014/main" id="{1ED8ACD5-CDE3-4B49-B446-AD7B7CE81A62}"/>
            </a:ext>
          </a:extLst>
        </xdr:cNvPr>
        <xdr:cNvCxnSpPr/>
      </xdr:nvCxnSpPr>
      <xdr:spPr>
        <a:xfrm flipV="1">
          <a:off x="16318864" y="9464040"/>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74040</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4699E96C-F308-4C93-8EA6-5052966F665F}"/>
            </a:ext>
          </a:extLst>
        </xdr:cNvPr>
        <xdr:cNvSpPr txBox="1"/>
      </xdr:nvSpPr>
      <xdr:spPr>
        <a:xfrm>
          <a:off x="16357600" y="1087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70213</xdr:rowOff>
    </xdr:from>
    <xdr:to>
      <xdr:col>86</xdr:col>
      <xdr:colOff>25400</xdr:colOff>
      <xdr:row>63</xdr:row>
      <xdr:rowOff>70213</xdr:rowOff>
    </xdr:to>
    <xdr:cxnSp macro="">
      <xdr:nvCxnSpPr>
        <xdr:cNvPr id="534" name="直線コネクタ 533">
          <a:extLst>
            <a:ext uri="{FF2B5EF4-FFF2-40B4-BE49-F238E27FC236}">
              <a16:creationId xmlns:a16="http://schemas.microsoft.com/office/drawing/2014/main" id="{33F6104E-DBA8-4BDC-9880-7F956015FF32}"/>
            </a:ext>
          </a:extLst>
        </xdr:cNvPr>
        <xdr:cNvCxnSpPr/>
      </xdr:nvCxnSpPr>
      <xdr:spPr>
        <a:xfrm>
          <a:off x="16230600" y="1087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152417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427F97F3-BEEC-4617-96A9-CC96EBE18250}"/>
            </a:ext>
          </a:extLst>
        </xdr:cNvPr>
        <xdr:cNvSpPr txBox="1"/>
      </xdr:nvSpPr>
      <xdr:spPr>
        <a:xfrm>
          <a:off x="16357600" y="923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34290</xdr:rowOff>
    </xdr:from>
    <xdr:to>
      <xdr:col>86</xdr:col>
      <xdr:colOff>25400</xdr:colOff>
      <xdr:row>55</xdr:row>
      <xdr:rowOff>34290</xdr:rowOff>
    </xdr:to>
    <xdr:cxnSp macro="">
      <xdr:nvCxnSpPr>
        <xdr:cNvPr id="536" name="直線コネクタ 535">
          <a:extLst>
            <a:ext uri="{FF2B5EF4-FFF2-40B4-BE49-F238E27FC236}">
              <a16:creationId xmlns:a16="http://schemas.microsoft.com/office/drawing/2014/main" id="{7D2583DD-FD6C-4859-8E00-D0D796E372F8}"/>
            </a:ext>
          </a:extLst>
        </xdr:cNvPr>
        <xdr:cNvCxnSpPr/>
      </xdr:nvCxnSpPr>
      <xdr:spPr>
        <a:xfrm>
          <a:off x="16230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4371</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59270507-421D-4819-91E7-8BB051094F44}"/>
            </a:ext>
          </a:extLst>
        </xdr:cNvPr>
        <xdr:cNvSpPr txBox="1"/>
      </xdr:nvSpPr>
      <xdr:spPr>
        <a:xfrm>
          <a:off x="16357600" y="10119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25944</xdr:rowOff>
    </xdr:from>
    <xdr:to>
      <xdr:col>85</xdr:col>
      <xdr:colOff>177800</xdr:colOff>
      <xdr:row>59</xdr:row>
      <xdr:rowOff>127544</xdr:rowOff>
    </xdr:to>
    <xdr:sp macro="" textlink="">
      <xdr:nvSpPr>
        <xdr:cNvPr id="538" name="フローチャート: 判断 537">
          <a:extLst>
            <a:ext uri="{FF2B5EF4-FFF2-40B4-BE49-F238E27FC236}">
              <a16:creationId xmlns:a16="http://schemas.microsoft.com/office/drawing/2014/main" id="{6FD3DEF1-0A47-47C6-A0B6-C76A8B386E63}"/>
            </a:ext>
          </a:extLst>
        </xdr:cNvPr>
        <xdr:cNvSpPr/>
      </xdr:nvSpPr>
      <xdr:spPr>
        <a:xfrm>
          <a:off x="162687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42273</xdr:rowOff>
    </xdr:from>
    <xdr:to>
      <xdr:col>81</xdr:col>
      <xdr:colOff>101600</xdr:colOff>
      <xdr:row>59</xdr:row>
      <xdr:rowOff>143873</xdr:rowOff>
    </xdr:to>
    <xdr:sp macro="" textlink="">
      <xdr:nvSpPr>
        <xdr:cNvPr id="539" name="フローチャート: 判断 538">
          <a:extLst>
            <a:ext uri="{FF2B5EF4-FFF2-40B4-BE49-F238E27FC236}">
              <a16:creationId xmlns:a16="http://schemas.microsoft.com/office/drawing/2014/main" id="{B06833F9-CF89-4EFB-BB34-8C6A5EFB8AFB}"/>
            </a:ext>
          </a:extLst>
        </xdr:cNvPr>
        <xdr:cNvSpPr/>
      </xdr:nvSpPr>
      <xdr:spPr>
        <a:xfrm>
          <a:off x="154305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9616</xdr:rowOff>
    </xdr:from>
    <xdr:to>
      <xdr:col>76</xdr:col>
      <xdr:colOff>165100</xdr:colOff>
      <xdr:row>59</xdr:row>
      <xdr:rowOff>111216</xdr:rowOff>
    </xdr:to>
    <xdr:sp macro="" textlink="">
      <xdr:nvSpPr>
        <xdr:cNvPr id="540" name="フローチャート: 判断 539">
          <a:extLst>
            <a:ext uri="{FF2B5EF4-FFF2-40B4-BE49-F238E27FC236}">
              <a16:creationId xmlns:a16="http://schemas.microsoft.com/office/drawing/2014/main" id="{344CD022-505F-42B9-9619-CC07BEECA0EF}"/>
            </a:ext>
          </a:extLst>
        </xdr:cNvPr>
        <xdr:cNvSpPr/>
      </xdr:nvSpPr>
      <xdr:spPr>
        <a:xfrm>
          <a:off x="14541500" y="10125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138612</xdr:rowOff>
    </xdr:from>
    <xdr:to>
      <xdr:col>72</xdr:col>
      <xdr:colOff>38100</xdr:colOff>
      <xdr:row>59</xdr:row>
      <xdr:rowOff>68762</xdr:rowOff>
    </xdr:to>
    <xdr:sp macro="" textlink="">
      <xdr:nvSpPr>
        <xdr:cNvPr id="541" name="フローチャート: 判断 540">
          <a:extLst>
            <a:ext uri="{FF2B5EF4-FFF2-40B4-BE49-F238E27FC236}">
              <a16:creationId xmlns:a16="http://schemas.microsoft.com/office/drawing/2014/main" id="{3DEB0F73-57E3-4BD5-97AB-7A95DE161BAC}"/>
            </a:ext>
          </a:extLst>
        </xdr:cNvPr>
        <xdr:cNvSpPr/>
      </xdr:nvSpPr>
      <xdr:spPr>
        <a:xfrm>
          <a:off x="13652500" y="10082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542" name="フローチャート: 判断 541">
          <a:extLst>
            <a:ext uri="{FF2B5EF4-FFF2-40B4-BE49-F238E27FC236}">
              <a16:creationId xmlns:a16="http://schemas.microsoft.com/office/drawing/2014/main" id="{0BDED3EE-1030-458D-B045-4D6DD00C1F33}"/>
            </a:ext>
          </a:extLst>
        </xdr:cNvPr>
        <xdr:cNvSpPr/>
      </xdr:nvSpPr>
      <xdr:spPr>
        <a:xfrm>
          <a:off x="12763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2379DDB-F918-4B93-963B-0ABDA68C8B7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9E9BA16-40B6-434D-B897-65D373826B4F}"/>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6E1926F3-15A6-4982-BCDA-1C2F3755355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CF4A3FD-B1E1-4C58-8260-9DCA40F7287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5E8D7806-D13F-4F75-B46C-0EA65201C098}"/>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50437</xdr:rowOff>
    </xdr:from>
    <xdr:to>
      <xdr:col>85</xdr:col>
      <xdr:colOff>177800</xdr:colOff>
      <xdr:row>58</xdr:row>
      <xdr:rowOff>152037</xdr:rowOff>
    </xdr:to>
    <xdr:sp macro="" textlink="">
      <xdr:nvSpPr>
        <xdr:cNvPr id="548" name="楕円 547">
          <a:extLst>
            <a:ext uri="{FF2B5EF4-FFF2-40B4-BE49-F238E27FC236}">
              <a16:creationId xmlns:a16="http://schemas.microsoft.com/office/drawing/2014/main" id="{8DEDEF9F-7536-47EA-869F-8FC4C7C7B13E}"/>
            </a:ext>
          </a:extLst>
        </xdr:cNvPr>
        <xdr:cNvSpPr/>
      </xdr:nvSpPr>
      <xdr:spPr>
        <a:xfrm>
          <a:off x="16268700" y="9994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73314</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5B8E3E9C-0B7E-46F6-BA84-454ED3A1B96C}"/>
            </a:ext>
          </a:extLst>
        </xdr:cNvPr>
        <xdr:cNvSpPr txBox="1"/>
      </xdr:nvSpPr>
      <xdr:spPr>
        <a:xfrm>
          <a:off x="16357600" y="9845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153307</xdr:rowOff>
    </xdr:from>
    <xdr:to>
      <xdr:col>81</xdr:col>
      <xdr:colOff>101600</xdr:colOff>
      <xdr:row>58</xdr:row>
      <xdr:rowOff>83457</xdr:rowOff>
    </xdr:to>
    <xdr:sp macro="" textlink="">
      <xdr:nvSpPr>
        <xdr:cNvPr id="550" name="楕円 549">
          <a:extLst>
            <a:ext uri="{FF2B5EF4-FFF2-40B4-BE49-F238E27FC236}">
              <a16:creationId xmlns:a16="http://schemas.microsoft.com/office/drawing/2014/main" id="{95C63604-9BE1-4576-B9D3-76D48FC643E6}"/>
            </a:ext>
          </a:extLst>
        </xdr:cNvPr>
        <xdr:cNvSpPr/>
      </xdr:nvSpPr>
      <xdr:spPr>
        <a:xfrm>
          <a:off x="15430500" y="992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32657</xdr:rowOff>
    </xdr:from>
    <xdr:to>
      <xdr:col>85</xdr:col>
      <xdr:colOff>127000</xdr:colOff>
      <xdr:row>58</xdr:row>
      <xdr:rowOff>101237</xdr:rowOff>
    </xdr:to>
    <xdr:cxnSp macro="">
      <xdr:nvCxnSpPr>
        <xdr:cNvPr id="551" name="直線コネクタ 550">
          <a:extLst>
            <a:ext uri="{FF2B5EF4-FFF2-40B4-BE49-F238E27FC236}">
              <a16:creationId xmlns:a16="http://schemas.microsoft.com/office/drawing/2014/main" id="{67D9F48A-0DDC-4704-A8FF-4914DA684A03}"/>
            </a:ext>
          </a:extLst>
        </xdr:cNvPr>
        <xdr:cNvCxnSpPr/>
      </xdr:nvCxnSpPr>
      <xdr:spPr>
        <a:xfrm>
          <a:off x="15481300" y="9976757"/>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123916</xdr:rowOff>
    </xdr:from>
    <xdr:to>
      <xdr:col>76</xdr:col>
      <xdr:colOff>165100</xdr:colOff>
      <xdr:row>58</xdr:row>
      <xdr:rowOff>54066</xdr:rowOff>
    </xdr:to>
    <xdr:sp macro="" textlink="">
      <xdr:nvSpPr>
        <xdr:cNvPr id="552" name="楕円 551">
          <a:extLst>
            <a:ext uri="{FF2B5EF4-FFF2-40B4-BE49-F238E27FC236}">
              <a16:creationId xmlns:a16="http://schemas.microsoft.com/office/drawing/2014/main" id="{313DFB88-D13F-45D1-A48B-38066AADDBA7}"/>
            </a:ext>
          </a:extLst>
        </xdr:cNvPr>
        <xdr:cNvSpPr/>
      </xdr:nvSpPr>
      <xdr:spPr>
        <a:xfrm>
          <a:off x="14541500" y="989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3266</xdr:rowOff>
    </xdr:from>
    <xdr:to>
      <xdr:col>81</xdr:col>
      <xdr:colOff>50800</xdr:colOff>
      <xdr:row>58</xdr:row>
      <xdr:rowOff>32657</xdr:rowOff>
    </xdr:to>
    <xdr:cxnSp macro="">
      <xdr:nvCxnSpPr>
        <xdr:cNvPr id="553" name="直線コネクタ 552">
          <a:extLst>
            <a:ext uri="{FF2B5EF4-FFF2-40B4-BE49-F238E27FC236}">
              <a16:creationId xmlns:a16="http://schemas.microsoft.com/office/drawing/2014/main" id="{F5029AC0-75AF-488B-B19B-EC0269CB3837}"/>
            </a:ext>
          </a:extLst>
        </xdr:cNvPr>
        <xdr:cNvCxnSpPr/>
      </xdr:nvCxnSpPr>
      <xdr:spPr>
        <a:xfrm>
          <a:off x="14592300" y="9947366"/>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91259</xdr:rowOff>
    </xdr:from>
    <xdr:to>
      <xdr:col>72</xdr:col>
      <xdr:colOff>38100</xdr:colOff>
      <xdr:row>58</xdr:row>
      <xdr:rowOff>21409</xdr:rowOff>
    </xdr:to>
    <xdr:sp macro="" textlink="">
      <xdr:nvSpPr>
        <xdr:cNvPr id="554" name="楕円 553">
          <a:extLst>
            <a:ext uri="{FF2B5EF4-FFF2-40B4-BE49-F238E27FC236}">
              <a16:creationId xmlns:a16="http://schemas.microsoft.com/office/drawing/2014/main" id="{7A4D7ADD-C184-41EA-BE58-DDBA2413E83C}"/>
            </a:ext>
          </a:extLst>
        </xdr:cNvPr>
        <xdr:cNvSpPr/>
      </xdr:nvSpPr>
      <xdr:spPr>
        <a:xfrm>
          <a:off x="13652500" y="986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142059</xdr:rowOff>
    </xdr:from>
    <xdr:to>
      <xdr:col>76</xdr:col>
      <xdr:colOff>114300</xdr:colOff>
      <xdr:row>58</xdr:row>
      <xdr:rowOff>3266</xdr:rowOff>
    </xdr:to>
    <xdr:cxnSp macro="">
      <xdr:nvCxnSpPr>
        <xdr:cNvPr id="555" name="直線コネクタ 554">
          <a:extLst>
            <a:ext uri="{FF2B5EF4-FFF2-40B4-BE49-F238E27FC236}">
              <a16:creationId xmlns:a16="http://schemas.microsoft.com/office/drawing/2014/main" id="{A8BDBF3F-6534-4C8B-AEE4-58D861C9B075}"/>
            </a:ext>
          </a:extLst>
        </xdr:cNvPr>
        <xdr:cNvCxnSpPr/>
      </xdr:nvCxnSpPr>
      <xdr:spPr>
        <a:xfrm>
          <a:off x="13703300" y="991470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29210</xdr:rowOff>
    </xdr:from>
    <xdr:to>
      <xdr:col>67</xdr:col>
      <xdr:colOff>101600</xdr:colOff>
      <xdr:row>57</xdr:row>
      <xdr:rowOff>130810</xdr:rowOff>
    </xdr:to>
    <xdr:sp macro="" textlink="">
      <xdr:nvSpPr>
        <xdr:cNvPr id="556" name="楕円 555">
          <a:extLst>
            <a:ext uri="{FF2B5EF4-FFF2-40B4-BE49-F238E27FC236}">
              <a16:creationId xmlns:a16="http://schemas.microsoft.com/office/drawing/2014/main" id="{CE22732F-B579-4676-91CA-DA91EBD19D7D}"/>
            </a:ext>
          </a:extLst>
        </xdr:cNvPr>
        <xdr:cNvSpPr/>
      </xdr:nvSpPr>
      <xdr:spPr>
        <a:xfrm>
          <a:off x="12763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80010</xdr:rowOff>
    </xdr:from>
    <xdr:to>
      <xdr:col>71</xdr:col>
      <xdr:colOff>177800</xdr:colOff>
      <xdr:row>57</xdr:row>
      <xdr:rowOff>142059</xdr:rowOff>
    </xdr:to>
    <xdr:cxnSp macro="">
      <xdr:nvCxnSpPr>
        <xdr:cNvPr id="557" name="直線コネクタ 556">
          <a:extLst>
            <a:ext uri="{FF2B5EF4-FFF2-40B4-BE49-F238E27FC236}">
              <a16:creationId xmlns:a16="http://schemas.microsoft.com/office/drawing/2014/main" id="{2B9BF380-8343-4C35-B1C0-032F1E41D49F}"/>
            </a:ext>
          </a:extLst>
        </xdr:cNvPr>
        <xdr:cNvCxnSpPr/>
      </xdr:nvCxnSpPr>
      <xdr:spPr>
        <a:xfrm>
          <a:off x="12814300" y="9852660"/>
          <a:ext cx="8890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135000</xdr:rowOff>
    </xdr:from>
    <xdr:ext cx="405111" cy="259045"/>
    <xdr:sp macro="" textlink="">
      <xdr:nvSpPr>
        <xdr:cNvPr id="558" name="n_1aveValue【学校施設】&#10;有形固定資産減価償却率">
          <a:extLst>
            <a:ext uri="{FF2B5EF4-FFF2-40B4-BE49-F238E27FC236}">
              <a16:creationId xmlns:a16="http://schemas.microsoft.com/office/drawing/2014/main" id="{305C1D9D-8AF4-480E-975E-B60B21F0C2E1}"/>
            </a:ext>
          </a:extLst>
        </xdr:cNvPr>
        <xdr:cNvSpPr txBox="1"/>
      </xdr:nvSpPr>
      <xdr:spPr>
        <a:xfrm>
          <a:off x="15266044" y="1025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102343</xdr:rowOff>
    </xdr:from>
    <xdr:ext cx="405111" cy="259045"/>
    <xdr:sp macro="" textlink="">
      <xdr:nvSpPr>
        <xdr:cNvPr id="559" name="n_2aveValue【学校施設】&#10;有形固定資産減価償却率">
          <a:extLst>
            <a:ext uri="{FF2B5EF4-FFF2-40B4-BE49-F238E27FC236}">
              <a16:creationId xmlns:a16="http://schemas.microsoft.com/office/drawing/2014/main" id="{5FE77E1D-7D4D-4A4B-AB3A-D8FD00B27154}"/>
            </a:ext>
          </a:extLst>
        </xdr:cNvPr>
        <xdr:cNvSpPr txBox="1"/>
      </xdr:nvSpPr>
      <xdr:spPr>
        <a:xfrm>
          <a:off x="14389744" y="10217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59889</xdr:rowOff>
    </xdr:from>
    <xdr:ext cx="405111" cy="259045"/>
    <xdr:sp macro="" textlink="">
      <xdr:nvSpPr>
        <xdr:cNvPr id="560" name="n_3aveValue【学校施設】&#10;有形固定資産減価償却率">
          <a:extLst>
            <a:ext uri="{FF2B5EF4-FFF2-40B4-BE49-F238E27FC236}">
              <a16:creationId xmlns:a16="http://schemas.microsoft.com/office/drawing/2014/main" id="{7847F8FE-1A24-4553-AD39-7428B8AF3879}"/>
            </a:ext>
          </a:extLst>
        </xdr:cNvPr>
        <xdr:cNvSpPr txBox="1"/>
      </xdr:nvSpPr>
      <xdr:spPr>
        <a:xfrm>
          <a:off x="13500744" y="10175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130101</xdr:rowOff>
    </xdr:from>
    <xdr:ext cx="405111" cy="259045"/>
    <xdr:sp macro="" textlink="">
      <xdr:nvSpPr>
        <xdr:cNvPr id="561" name="n_4aveValue【学校施設】&#10;有形固定資産減価償却率">
          <a:extLst>
            <a:ext uri="{FF2B5EF4-FFF2-40B4-BE49-F238E27FC236}">
              <a16:creationId xmlns:a16="http://schemas.microsoft.com/office/drawing/2014/main" id="{F04E960B-D0F7-4501-B197-E46F69CD52E5}"/>
            </a:ext>
          </a:extLst>
        </xdr:cNvPr>
        <xdr:cNvSpPr txBox="1"/>
      </xdr:nvSpPr>
      <xdr:spPr>
        <a:xfrm>
          <a:off x="126117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99984</xdr:rowOff>
    </xdr:from>
    <xdr:ext cx="405111" cy="259045"/>
    <xdr:sp macro="" textlink="">
      <xdr:nvSpPr>
        <xdr:cNvPr id="562" name="n_1mainValue【学校施設】&#10;有形固定資産減価償却率">
          <a:extLst>
            <a:ext uri="{FF2B5EF4-FFF2-40B4-BE49-F238E27FC236}">
              <a16:creationId xmlns:a16="http://schemas.microsoft.com/office/drawing/2014/main" id="{EA636AA7-F248-477A-8A07-EBC71F4EFDCC}"/>
            </a:ext>
          </a:extLst>
        </xdr:cNvPr>
        <xdr:cNvSpPr txBox="1"/>
      </xdr:nvSpPr>
      <xdr:spPr>
        <a:xfrm>
          <a:off x="15266044" y="97011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70593</xdr:rowOff>
    </xdr:from>
    <xdr:ext cx="405111" cy="259045"/>
    <xdr:sp macro="" textlink="">
      <xdr:nvSpPr>
        <xdr:cNvPr id="563" name="n_2mainValue【学校施設】&#10;有形固定資産減価償却率">
          <a:extLst>
            <a:ext uri="{FF2B5EF4-FFF2-40B4-BE49-F238E27FC236}">
              <a16:creationId xmlns:a16="http://schemas.microsoft.com/office/drawing/2014/main" id="{275AD444-8C2D-445F-B061-113B84C3BC2E}"/>
            </a:ext>
          </a:extLst>
        </xdr:cNvPr>
        <xdr:cNvSpPr txBox="1"/>
      </xdr:nvSpPr>
      <xdr:spPr>
        <a:xfrm>
          <a:off x="14389744" y="967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37936</xdr:rowOff>
    </xdr:from>
    <xdr:ext cx="405111" cy="259045"/>
    <xdr:sp macro="" textlink="">
      <xdr:nvSpPr>
        <xdr:cNvPr id="564" name="n_3mainValue【学校施設】&#10;有形固定資産減価償却率">
          <a:extLst>
            <a:ext uri="{FF2B5EF4-FFF2-40B4-BE49-F238E27FC236}">
              <a16:creationId xmlns:a16="http://schemas.microsoft.com/office/drawing/2014/main" id="{CA7864F0-92E2-456C-88D7-F997651CD693}"/>
            </a:ext>
          </a:extLst>
        </xdr:cNvPr>
        <xdr:cNvSpPr txBox="1"/>
      </xdr:nvSpPr>
      <xdr:spPr>
        <a:xfrm>
          <a:off x="13500744" y="963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147337</xdr:rowOff>
    </xdr:from>
    <xdr:ext cx="405111" cy="259045"/>
    <xdr:sp macro="" textlink="">
      <xdr:nvSpPr>
        <xdr:cNvPr id="565" name="n_4mainValue【学校施設】&#10;有形固定資産減価償却率">
          <a:extLst>
            <a:ext uri="{FF2B5EF4-FFF2-40B4-BE49-F238E27FC236}">
              <a16:creationId xmlns:a16="http://schemas.microsoft.com/office/drawing/2014/main" id="{31DD157B-9E0C-45C5-BD18-5A235860B148}"/>
            </a:ext>
          </a:extLst>
        </xdr:cNvPr>
        <xdr:cNvSpPr txBox="1"/>
      </xdr:nvSpPr>
      <xdr:spPr>
        <a:xfrm>
          <a:off x="12611744" y="957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27760A14-1BB3-4E46-B8B4-A608DE0C895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209B5975-E4AC-46C7-8402-A4D83BC967B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85563052-B5DE-4E49-BF4C-EBCFAB03419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9F2CB855-15D0-4E91-BCD0-0D24D7B342B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9CCCB80F-013A-4192-9B25-7B5CDF174A0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4FDF82DD-1CD6-4418-B487-97350FCAE836}"/>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C2A3523C-53A4-4F73-A686-1D1E44E0C77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3E351726-DFA3-4752-9FEC-2A5F5333F18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4A9D1D78-8FE9-414B-A7FC-2E01229298F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51897F59-705B-4DFF-80FA-69EF854146C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4821E475-3B0C-4A01-AB72-22596C98F5A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11C1C6FD-2590-4B41-AB19-C572FBE45731}"/>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4D939975-9171-4969-B664-586FF7232AE5}"/>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8BEAF48A-0E53-4566-ACB8-6C4CA233E334}"/>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0" name="テキスト ボックス 579">
          <a:extLst>
            <a:ext uri="{FF2B5EF4-FFF2-40B4-BE49-F238E27FC236}">
              <a16:creationId xmlns:a16="http://schemas.microsoft.com/office/drawing/2014/main" id="{29CFBF13-829A-459E-9D8C-BB1B17428247}"/>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E000C40D-304B-4EB1-B9FC-20754B65003B}"/>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2" name="テキスト ボックス 581">
          <a:extLst>
            <a:ext uri="{FF2B5EF4-FFF2-40B4-BE49-F238E27FC236}">
              <a16:creationId xmlns:a16="http://schemas.microsoft.com/office/drawing/2014/main" id="{D180A0B2-889E-4146-8E08-07DC2D772E3E}"/>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1F8C4ED6-2B8C-4EA4-9BD4-873D8DBC1FA8}"/>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4" name="テキスト ボックス 583">
          <a:extLst>
            <a:ext uri="{FF2B5EF4-FFF2-40B4-BE49-F238E27FC236}">
              <a16:creationId xmlns:a16="http://schemas.microsoft.com/office/drawing/2014/main" id="{F83A6209-2A4E-4A19-A44A-6C9A1124673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64E11A5D-53D6-4081-942B-E97E1859A65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6" name="テキスト ボックス 585">
          <a:extLst>
            <a:ext uri="{FF2B5EF4-FFF2-40B4-BE49-F238E27FC236}">
              <a16:creationId xmlns:a16="http://schemas.microsoft.com/office/drawing/2014/main" id="{040CB613-86FF-44AE-81B1-C25D6990AE7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233DB0D6-015F-4179-AAAA-13F1032979A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79096</xdr:rowOff>
    </xdr:from>
    <xdr:to>
      <xdr:col>116</xdr:col>
      <xdr:colOff>62864</xdr:colOff>
      <xdr:row>62</xdr:row>
      <xdr:rowOff>128016</xdr:rowOff>
    </xdr:to>
    <xdr:cxnSp macro="">
      <xdr:nvCxnSpPr>
        <xdr:cNvPr id="588" name="直線コネクタ 587">
          <a:extLst>
            <a:ext uri="{FF2B5EF4-FFF2-40B4-BE49-F238E27FC236}">
              <a16:creationId xmlns:a16="http://schemas.microsoft.com/office/drawing/2014/main" id="{E8283CB1-F728-4B0C-98A1-78A80FE8ED62}"/>
            </a:ext>
          </a:extLst>
        </xdr:cNvPr>
        <xdr:cNvCxnSpPr/>
      </xdr:nvCxnSpPr>
      <xdr:spPr>
        <a:xfrm flipV="1">
          <a:off x="22160864" y="9508846"/>
          <a:ext cx="0" cy="124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131843</xdr:rowOff>
    </xdr:from>
    <xdr:ext cx="469744" cy="259045"/>
    <xdr:sp macro="" textlink="">
      <xdr:nvSpPr>
        <xdr:cNvPr id="589" name="【学校施設】&#10;一人当たり面積最小値テキスト">
          <a:extLst>
            <a:ext uri="{FF2B5EF4-FFF2-40B4-BE49-F238E27FC236}">
              <a16:creationId xmlns:a16="http://schemas.microsoft.com/office/drawing/2014/main" id="{0D8D388D-206D-4ABA-BD95-0EE094E90EA1}"/>
            </a:ext>
          </a:extLst>
        </xdr:cNvPr>
        <xdr:cNvSpPr txBox="1"/>
      </xdr:nvSpPr>
      <xdr:spPr>
        <a:xfrm>
          <a:off x="22199600" y="1076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128016</xdr:rowOff>
    </xdr:from>
    <xdr:to>
      <xdr:col>116</xdr:col>
      <xdr:colOff>152400</xdr:colOff>
      <xdr:row>62</xdr:row>
      <xdr:rowOff>128016</xdr:rowOff>
    </xdr:to>
    <xdr:cxnSp macro="">
      <xdr:nvCxnSpPr>
        <xdr:cNvPr id="590" name="直線コネクタ 589">
          <a:extLst>
            <a:ext uri="{FF2B5EF4-FFF2-40B4-BE49-F238E27FC236}">
              <a16:creationId xmlns:a16="http://schemas.microsoft.com/office/drawing/2014/main" id="{02A8BCA7-95BC-4ED9-9B2C-76A497195FFC}"/>
            </a:ext>
          </a:extLst>
        </xdr:cNvPr>
        <xdr:cNvCxnSpPr/>
      </xdr:nvCxnSpPr>
      <xdr:spPr>
        <a:xfrm>
          <a:off x="22072600" y="10757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25773</xdr:rowOff>
    </xdr:from>
    <xdr:ext cx="469744" cy="259045"/>
    <xdr:sp macro="" textlink="">
      <xdr:nvSpPr>
        <xdr:cNvPr id="591" name="【学校施設】&#10;一人当たり面積最大値テキスト">
          <a:extLst>
            <a:ext uri="{FF2B5EF4-FFF2-40B4-BE49-F238E27FC236}">
              <a16:creationId xmlns:a16="http://schemas.microsoft.com/office/drawing/2014/main" id="{FA25369D-0ACC-4F45-9150-57A1D7B41020}"/>
            </a:ext>
          </a:extLst>
        </xdr:cNvPr>
        <xdr:cNvSpPr txBox="1"/>
      </xdr:nvSpPr>
      <xdr:spPr>
        <a:xfrm>
          <a:off x="22199600" y="928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79096</xdr:rowOff>
    </xdr:from>
    <xdr:to>
      <xdr:col>116</xdr:col>
      <xdr:colOff>152400</xdr:colOff>
      <xdr:row>55</xdr:row>
      <xdr:rowOff>79096</xdr:rowOff>
    </xdr:to>
    <xdr:cxnSp macro="">
      <xdr:nvCxnSpPr>
        <xdr:cNvPr id="592" name="直線コネクタ 591">
          <a:extLst>
            <a:ext uri="{FF2B5EF4-FFF2-40B4-BE49-F238E27FC236}">
              <a16:creationId xmlns:a16="http://schemas.microsoft.com/office/drawing/2014/main" id="{B552FA53-FC35-48A1-AC05-9FB890ABDE0E}"/>
            </a:ext>
          </a:extLst>
        </xdr:cNvPr>
        <xdr:cNvCxnSpPr/>
      </xdr:nvCxnSpPr>
      <xdr:spPr>
        <a:xfrm>
          <a:off x="22072600" y="950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51173</xdr:rowOff>
    </xdr:from>
    <xdr:ext cx="469744" cy="259045"/>
    <xdr:sp macro="" textlink="">
      <xdr:nvSpPr>
        <xdr:cNvPr id="593" name="【学校施設】&#10;一人当たり面積平均値テキスト">
          <a:extLst>
            <a:ext uri="{FF2B5EF4-FFF2-40B4-BE49-F238E27FC236}">
              <a16:creationId xmlns:a16="http://schemas.microsoft.com/office/drawing/2014/main" id="{81BFD19A-FBCF-41A8-B64A-F95A18E8E4FD}"/>
            </a:ext>
          </a:extLst>
        </xdr:cNvPr>
        <xdr:cNvSpPr txBox="1"/>
      </xdr:nvSpPr>
      <xdr:spPr>
        <a:xfrm>
          <a:off x="22199600" y="101667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28296</xdr:rowOff>
    </xdr:from>
    <xdr:to>
      <xdr:col>116</xdr:col>
      <xdr:colOff>114300</xdr:colOff>
      <xdr:row>60</xdr:row>
      <xdr:rowOff>129896</xdr:rowOff>
    </xdr:to>
    <xdr:sp macro="" textlink="">
      <xdr:nvSpPr>
        <xdr:cNvPr id="594" name="フローチャート: 判断 593">
          <a:extLst>
            <a:ext uri="{FF2B5EF4-FFF2-40B4-BE49-F238E27FC236}">
              <a16:creationId xmlns:a16="http://schemas.microsoft.com/office/drawing/2014/main" id="{860869A0-7F78-41FC-BECC-341A4441E5A3}"/>
            </a:ext>
          </a:extLst>
        </xdr:cNvPr>
        <xdr:cNvSpPr/>
      </xdr:nvSpPr>
      <xdr:spPr>
        <a:xfrm>
          <a:off x="221107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9551</xdr:rowOff>
    </xdr:from>
    <xdr:to>
      <xdr:col>112</xdr:col>
      <xdr:colOff>38100</xdr:colOff>
      <xdr:row>60</xdr:row>
      <xdr:rowOff>111151</xdr:rowOff>
    </xdr:to>
    <xdr:sp macro="" textlink="">
      <xdr:nvSpPr>
        <xdr:cNvPr id="595" name="フローチャート: 判断 594">
          <a:extLst>
            <a:ext uri="{FF2B5EF4-FFF2-40B4-BE49-F238E27FC236}">
              <a16:creationId xmlns:a16="http://schemas.microsoft.com/office/drawing/2014/main" id="{2F48FDE5-2C44-44F9-8E3E-010CA271238E}"/>
            </a:ext>
          </a:extLst>
        </xdr:cNvPr>
        <xdr:cNvSpPr/>
      </xdr:nvSpPr>
      <xdr:spPr>
        <a:xfrm>
          <a:off x="21272500" y="1029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13208</xdr:rowOff>
    </xdr:from>
    <xdr:to>
      <xdr:col>107</xdr:col>
      <xdr:colOff>101600</xdr:colOff>
      <xdr:row>60</xdr:row>
      <xdr:rowOff>114808</xdr:rowOff>
    </xdr:to>
    <xdr:sp macro="" textlink="">
      <xdr:nvSpPr>
        <xdr:cNvPr id="596" name="フローチャート: 判断 595">
          <a:extLst>
            <a:ext uri="{FF2B5EF4-FFF2-40B4-BE49-F238E27FC236}">
              <a16:creationId xmlns:a16="http://schemas.microsoft.com/office/drawing/2014/main" id="{270D56E9-BE75-4DDA-B57B-E663C4493EDD}"/>
            </a:ext>
          </a:extLst>
        </xdr:cNvPr>
        <xdr:cNvSpPr/>
      </xdr:nvSpPr>
      <xdr:spPr>
        <a:xfrm>
          <a:off x="20383500" y="1030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6807</xdr:rowOff>
    </xdr:from>
    <xdr:to>
      <xdr:col>102</xdr:col>
      <xdr:colOff>165100</xdr:colOff>
      <xdr:row>60</xdr:row>
      <xdr:rowOff>108407</xdr:rowOff>
    </xdr:to>
    <xdr:sp macro="" textlink="">
      <xdr:nvSpPr>
        <xdr:cNvPr id="597" name="フローチャート: 判断 596">
          <a:extLst>
            <a:ext uri="{FF2B5EF4-FFF2-40B4-BE49-F238E27FC236}">
              <a16:creationId xmlns:a16="http://schemas.microsoft.com/office/drawing/2014/main" id="{A3C6140F-5BA9-4F5E-9443-D28688587915}"/>
            </a:ext>
          </a:extLst>
        </xdr:cNvPr>
        <xdr:cNvSpPr/>
      </xdr:nvSpPr>
      <xdr:spPr>
        <a:xfrm>
          <a:off x="19494500" y="102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28296</xdr:rowOff>
    </xdr:from>
    <xdr:to>
      <xdr:col>98</xdr:col>
      <xdr:colOff>38100</xdr:colOff>
      <xdr:row>60</xdr:row>
      <xdr:rowOff>129896</xdr:rowOff>
    </xdr:to>
    <xdr:sp macro="" textlink="">
      <xdr:nvSpPr>
        <xdr:cNvPr id="598" name="フローチャート: 判断 597">
          <a:extLst>
            <a:ext uri="{FF2B5EF4-FFF2-40B4-BE49-F238E27FC236}">
              <a16:creationId xmlns:a16="http://schemas.microsoft.com/office/drawing/2014/main" id="{EE46DEA7-C3D9-4B36-98A7-F7FEC943A1EB}"/>
            </a:ext>
          </a:extLst>
        </xdr:cNvPr>
        <xdr:cNvSpPr/>
      </xdr:nvSpPr>
      <xdr:spPr>
        <a:xfrm>
          <a:off x="18605500" y="10315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D663C374-8965-460F-B494-A217D27ABFD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58D1DC6-989F-4342-B0C2-69315A9B207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D307D08D-B67B-47C6-BF01-8315B70AC38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B3BBA6D5-4886-441D-B4E9-CC8862216F9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3EB7D186-DD72-4AEC-9A3F-1DAFF5BB7A0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68072</xdr:rowOff>
    </xdr:from>
    <xdr:to>
      <xdr:col>116</xdr:col>
      <xdr:colOff>114300</xdr:colOff>
      <xdr:row>60</xdr:row>
      <xdr:rowOff>169672</xdr:rowOff>
    </xdr:to>
    <xdr:sp macro="" textlink="">
      <xdr:nvSpPr>
        <xdr:cNvPr id="604" name="楕円 603">
          <a:extLst>
            <a:ext uri="{FF2B5EF4-FFF2-40B4-BE49-F238E27FC236}">
              <a16:creationId xmlns:a16="http://schemas.microsoft.com/office/drawing/2014/main" id="{51E22634-6F85-468C-92C6-736758CFD356}"/>
            </a:ext>
          </a:extLst>
        </xdr:cNvPr>
        <xdr:cNvSpPr/>
      </xdr:nvSpPr>
      <xdr:spPr>
        <a:xfrm>
          <a:off x="22110700" y="1035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46499</xdr:rowOff>
    </xdr:from>
    <xdr:ext cx="469744" cy="259045"/>
    <xdr:sp macro="" textlink="">
      <xdr:nvSpPr>
        <xdr:cNvPr id="605" name="【学校施設】&#10;一人当たり面積該当値テキスト">
          <a:extLst>
            <a:ext uri="{FF2B5EF4-FFF2-40B4-BE49-F238E27FC236}">
              <a16:creationId xmlns:a16="http://schemas.microsoft.com/office/drawing/2014/main" id="{AF5503E0-F06D-41D0-8B0C-2A87ECCA2378}"/>
            </a:ext>
          </a:extLst>
        </xdr:cNvPr>
        <xdr:cNvSpPr txBox="1"/>
      </xdr:nvSpPr>
      <xdr:spPr>
        <a:xfrm>
          <a:off x="22199600" y="10333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86360</xdr:rowOff>
    </xdr:from>
    <xdr:to>
      <xdr:col>112</xdr:col>
      <xdr:colOff>38100</xdr:colOff>
      <xdr:row>61</xdr:row>
      <xdr:rowOff>16510</xdr:rowOff>
    </xdr:to>
    <xdr:sp macro="" textlink="">
      <xdr:nvSpPr>
        <xdr:cNvPr id="606" name="楕円 605">
          <a:extLst>
            <a:ext uri="{FF2B5EF4-FFF2-40B4-BE49-F238E27FC236}">
              <a16:creationId xmlns:a16="http://schemas.microsoft.com/office/drawing/2014/main" id="{760FE4D0-C875-4856-893F-A0F6F03AE5FC}"/>
            </a:ext>
          </a:extLst>
        </xdr:cNvPr>
        <xdr:cNvSpPr/>
      </xdr:nvSpPr>
      <xdr:spPr>
        <a:xfrm>
          <a:off x="21272500" y="103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118872</xdr:rowOff>
    </xdr:from>
    <xdr:to>
      <xdr:col>116</xdr:col>
      <xdr:colOff>63500</xdr:colOff>
      <xdr:row>60</xdr:row>
      <xdr:rowOff>137160</xdr:rowOff>
    </xdr:to>
    <xdr:cxnSp macro="">
      <xdr:nvCxnSpPr>
        <xdr:cNvPr id="607" name="直線コネクタ 606">
          <a:extLst>
            <a:ext uri="{FF2B5EF4-FFF2-40B4-BE49-F238E27FC236}">
              <a16:creationId xmlns:a16="http://schemas.microsoft.com/office/drawing/2014/main" id="{F4DC01A3-578F-4243-8A0B-E50AA2298288}"/>
            </a:ext>
          </a:extLst>
        </xdr:cNvPr>
        <xdr:cNvCxnSpPr/>
      </xdr:nvCxnSpPr>
      <xdr:spPr>
        <a:xfrm flipV="1">
          <a:off x="21323300" y="10405872"/>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102362</xdr:rowOff>
    </xdr:from>
    <xdr:to>
      <xdr:col>107</xdr:col>
      <xdr:colOff>101600</xdr:colOff>
      <xdr:row>61</xdr:row>
      <xdr:rowOff>32512</xdr:rowOff>
    </xdr:to>
    <xdr:sp macro="" textlink="">
      <xdr:nvSpPr>
        <xdr:cNvPr id="608" name="楕円 607">
          <a:extLst>
            <a:ext uri="{FF2B5EF4-FFF2-40B4-BE49-F238E27FC236}">
              <a16:creationId xmlns:a16="http://schemas.microsoft.com/office/drawing/2014/main" id="{F9993039-B020-4B5E-84A0-EE61569A87A6}"/>
            </a:ext>
          </a:extLst>
        </xdr:cNvPr>
        <xdr:cNvSpPr/>
      </xdr:nvSpPr>
      <xdr:spPr>
        <a:xfrm>
          <a:off x="20383500" y="10389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137160</xdr:rowOff>
    </xdr:from>
    <xdr:to>
      <xdr:col>111</xdr:col>
      <xdr:colOff>177800</xdr:colOff>
      <xdr:row>60</xdr:row>
      <xdr:rowOff>153162</xdr:rowOff>
    </xdr:to>
    <xdr:cxnSp macro="">
      <xdr:nvCxnSpPr>
        <xdr:cNvPr id="609" name="直線コネクタ 608">
          <a:extLst>
            <a:ext uri="{FF2B5EF4-FFF2-40B4-BE49-F238E27FC236}">
              <a16:creationId xmlns:a16="http://schemas.microsoft.com/office/drawing/2014/main" id="{82585B73-4800-403F-9D76-4E7A85A49429}"/>
            </a:ext>
          </a:extLst>
        </xdr:cNvPr>
        <xdr:cNvCxnSpPr/>
      </xdr:nvCxnSpPr>
      <xdr:spPr>
        <a:xfrm flipV="1">
          <a:off x="20434300" y="10424160"/>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113792</xdr:rowOff>
    </xdr:from>
    <xdr:to>
      <xdr:col>102</xdr:col>
      <xdr:colOff>165100</xdr:colOff>
      <xdr:row>61</xdr:row>
      <xdr:rowOff>43942</xdr:rowOff>
    </xdr:to>
    <xdr:sp macro="" textlink="">
      <xdr:nvSpPr>
        <xdr:cNvPr id="610" name="楕円 609">
          <a:extLst>
            <a:ext uri="{FF2B5EF4-FFF2-40B4-BE49-F238E27FC236}">
              <a16:creationId xmlns:a16="http://schemas.microsoft.com/office/drawing/2014/main" id="{2E208176-5CE8-402F-960E-8210E3951CAE}"/>
            </a:ext>
          </a:extLst>
        </xdr:cNvPr>
        <xdr:cNvSpPr/>
      </xdr:nvSpPr>
      <xdr:spPr>
        <a:xfrm>
          <a:off x="19494500" y="1040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153162</xdr:rowOff>
    </xdr:from>
    <xdr:to>
      <xdr:col>107</xdr:col>
      <xdr:colOff>50800</xdr:colOff>
      <xdr:row>60</xdr:row>
      <xdr:rowOff>164592</xdr:rowOff>
    </xdr:to>
    <xdr:cxnSp macro="">
      <xdr:nvCxnSpPr>
        <xdr:cNvPr id="611" name="直線コネクタ 610">
          <a:extLst>
            <a:ext uri="{FF2B5EF4-FFF2-40B4-BE49-F238E27FC236}">
              <a16:creationId xmlns:a16="http://schemas.microsoft.com/office/drawing/2014/main" id="{72048866-7CED-461B-92F3-95A89AB617F8}"/>
            </a:ext>
          </a:extLst>
        </xdr:cNvPr>
        <xdr:cNvCxnSpPr/>
      </xdr:nvCxnSpPr>
      <xdr:spPr>
        <a:xfrm flipV="1">
          <a:off x="19545300" y="10440162"/>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129337</xdr:rowOff>
    </xdr:from>
    <xdr:to>
      <xdr:col>98</xdr:col>
      <xdr:colOff>38100</xdr:colOff>
      <xdr:row>61</xdr:row>
      <xdr:rowOff>59487</xdr:rowOff>
    </xdr:to>
    <xdr:sp macro="" textlink="">
      <xdr:nvSpPr>
        <xdr:cNvPr id="612" name="楕円 611">
          <a:extLst>
            <a:ext uri="{FF2B5EF4-FFF2-40B4-BE49-F238E27FC236}">
              <a16:creationId xmlns:a16="http://schemas.microsoft.com/office/drawing/2014/main" id="{B799F418-E15B-4138-B122-254A58F15DF8}"/>
            </a:ext>
          </a:extLst>
        </xdr:cNvPr>
        <xdr:cNvSpPr/>
      </xdr:nvSpPr>
      <xdr:spPr>
        <a:xfrm>
          <a:off x="18605500" y="10416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164592</xdr:rowOff>
    </xdr:from>
    <xdr:to>
      <xdr:col>102</xdr:col>
      <xdr:colOff>114300</xdr:colOff>
      <xdr:row>61</xdr:row>
      <xdr:rowOff>8687</xdr:rowOff>
    </xdr:to>
    <xdr:cxnSp macro="">
      <xdr:nvCxnSpPr>
        <xdr:cNvPr id="613" name="直線コネクタ 612">
          <a:extLst>
            <a:ext uri="{FF2B5EF4-FFF2-40B4-BE49-F238E27FC236}">
              <a16:creationId xmlns:a16="http://schemas.microsoft.com/office/drawing/2014/main" id="{BA236A32-3F37-4F24-A2C5-256BED5CE785}"/>
            </a:ext>
          </a:extLst>
        </xdr:cNvPr>
        <xdr:cNvCxnSpPr/>
      </xdr:nvCxnSpPr>
      <xdr:spPr>
        <a:xfrm flipV="1">
          <a:off x="18656300" y="10451592"/>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127678</xdr:rowOff>
    </xdr:from>
    <xdr:ext cx="469744" cy="259045"/>
    <xdr:sp macro="" textlink="">
      <xdr:nvSpPr>
        <xdr:cNvPr id="614" name="n_1aveValue【学校施設】&#10;一人当たり面積">
          <a:extLst>
            <a:ext uri="{FF2B5EF4-FFF2-40B4-BE49-F238E27FC236}">
              <a16:creationId xmlns:a16="http://schemas.microsoft.com/office/drawing/2014/main" id="{40431BC6-8AE2-40D0-8CFF-CF8E1ECE76FE}"/>
            </a:ext>
          </a:extLst>
        </xdr:cNvPr>
        <xdr:cNvSpPr txBox="1"/>
      </xdr:nvSpPr>
      <xdr:spPr>
        <a:xfrm>
          <a:off x="21075727" y="100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131335</xdr:rowOff>
    </xdr:from>
    <xdr:ext cx="469744" cy="259045"/>
    <xdr:sp macro="" textlink="">
      <xdr:nvSpPr>
        <xdr:cNvPr id="615" name="n_2aveValue【学校施設】&#10;一人当たり面積">
          <a:extLst>
            <a:ext uri="{FF2B5EF4-FFF2-40B4-BE49-F238E27FC236}">
              <a16:creationId xmlns:a16="http://schemas.microsoft.com/office/drawing/2014/main" id="{AFC1163A-006E-4306-B99C-46BA3F3FFD2A}"/>
            </a:ext>
          </a:extLst>
        </xdr:cNvPr>
        <xdr:cNvSpPr txBox="1"/>
      </xdr:nvSpPr>
      <xdr:spPr>
        <a:xfrm>
          <a:off x="20199427" y="1007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124934</xdr:rowOff>
    </xdr:from>
    <xdr:ext cx="469744" cy="259045"/>
    <xdr:sp macro="" textlink="">
      <xdr:nvSpPr>
        <xdr:cNvPr id="616" name="n_3aveValue【学校施設】&#10;一人当たり面積">
          <a:extLst>
            <a:ext uri="{FF2B5EF4-FFF2-40B4-BE49-F238E27FC236}">
              <a16:creationId xmlns:a16="http://schemas.microsoft.com/office/drawing/2014/main" id="{6870CEEA-57C3-4DC3-879D-17C0B2414FA2}"/>
            </a:ext>
          </a:extLst>
        </xdr:cNvPr>
        <xdr:cNvSpPr txBox="1"/>
      </xdr:nvSpPr>
      <xdr:spPr>
        <a:xfrm>
          <a:off x="19310427" y="100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146423</xdr:rowOff>
    </xdr:from>
    <xdr:ext cx="469744" cy="259045"/>
    <xdr:sp macro="" textlink="">
      <xdr:nvSpPr>
        <xdr:cNvPr id="617" name="n_4aveValue【学校施設】&#10;一人当たり面積">
          <a:extLst>
            <a:ext uri="{FF2B5EF4-FFF2-40B4-BE49-F238E27FC236}">
              <a16:creationId xmlns:a16="http://schemas.microsoft.com/office/drawing/2014/main" id="{5D95DDEF-0323-4599-A658-4CC2CB19498B}"/>
            </a:ext>
          </a:extLst>
        </xdr:cNvPr>
        <xdr:cNvSpPr txBox="1"/>
      </xdr:nvSpPr>
      <xdr:spPr>
        <a:xfrm>
          <a:off x="18421427" y="1009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7637</xdr:rowOff>
    </xdr:from>
    <xdr:ext cx="469744" cy="259045"/>
    <xdr:sp macro="" textlink="">
      <xdr:nvSpPr>
        <xdr:cNvPr id="618" name="n_1mainValue【学校施設】&#10;一人当たり面積">
          <a:extLst>
            <a:ext uri="{FF2B5EF4-FFF2-40B4-BE49-F238E27FC236}">
              <a16:creationId xmlns:a16="http://schemas.microsoft.com/office/drawing/2014/main" id="{F8885924-1AF4-4A25-8FD6-6CCDE7723975}"/>
            </a:ext>
          </a:extLst>
        </xdr:cNvPr>
        <xdr:cNvSpPr txBox="1"/>
      </xdr:nvSpPr>
      <xdr:spPr>
        <a:xfrm>
          <a:off x="21075727" y="1046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23639</xdr:rowOff>
    </xdr:from>
    <xdr:ext cx="469744" cy="259045"/>
    <xdr:sp macro="" textlink="">
      <xdr:nvSpPr>
        <xdr:cNvPr id="619" name="n_2mainValue【学校施設】&#10;一人当たり面積">
          <a:extLst>
            <a:ext uri="{FF2B5EF4-FFF2-40B4-BE49-F238E27FC236}">
              <a16:creationId xmlns:a16="http://schemas.microsoft.com/office/drawing/2014/main" id="{D3DA2FCF-DD84-44E3-8A9C-B67D9BDE7B72}"/>
            </a:ext>
          </a:extLst>
        </xdr:cNvPr>
        <xdr:cNvSpPr txBox="1"/>
      </xdr:nvSpPr>
      <xdr:spPr>
        <a:xfrm>
          <a:off x="20199427" y="10482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35069</xdr:rowOff>
    </xdr:from>
    <xdr:ext cx="469744" cy="259045"/>
    <xdr:sp macro="" textlink="">
      <xdr:nvSpPr>
        <xdr:cNvPr id="620" name="n_3mainValue【学校施設】&#10;一人当たり面積">
          <a:extLst>
            <a:ext uri="{FF2B5EF4-FFF2-40B4-BE49-F238E27FC236}">
              <a16:creationId xmlns:a16="http://schemas.microsoft.com/office/drawing/2014/main" id="{1397C4E3-C787-4FA6-9690-22D026231893}"/>
            </a:ext>
          </a:extLst>
        </xdr:cNvPr>
        <xdr:cNvSpPr txBox="1"/>
      </xdr:nvSpPr>
      <xdr:spPr>
        <a:xfrm>
          <a:off x="19310427" y="1049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50614</xdr:rowOff>
    </xdr:from>
    <xdr:ext cx="469744" cy="259045"/>
    <xdr:sp macro="" textlink="">
      <xdr:nvSpPr>
        <xdr:cNvPr id="621" name="n_4mainValue【学校施設】&#10;一人当たり面積">
          <a:extLst>
            <a:ext uri="{FF2B5EF4-FFF2-40B4-BE49-F238E27FC236}">
              <a16:creationId xmlns:a16="http://schemas.microsoft.com/office/drawing/2014/main" id="{C317512D-C815-43B3-8B6B-D0CA77499D6E}"/>
            </a:ext>
          </a:extLst>
        </xdr:cNvPr>
        <xdr:cNvSpPr txBox="1"/>
      </xdr:nvSpPr>
      <xdr:spPr>
        <a:xfrm>
          <a:off x="18421427" y="10509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216A66FA-0F98-4D5A-897C-5F0655238AF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DBEBC33C-561B-4E5D-A7CB-6AFB016D15BF}"/>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765AB2BA-C433-4492-AE84-6CBEAD44324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81016FE5-9019-4255-83FB-4A4D57AA92E5}"/>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A35A94FE-AA2C-40B8-99D6-17AB2F643AC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DE1C692E-56BE-42C3-9EA6-40D41C2B1E3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8D90C756-4C12-4E37-889F-58E6061E4E5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BC9368E5-5B8B-4850-B1ED-69A612AE0037}"/>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511F0687-5159-4BC0-81DE-B762532850B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94218786-E2E3-453E-90F7-F85AF06999C6}"/>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BCC44CA3-EAE0-431C-8A93-9E86806704B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C5E88DE6-2336-4930-B8E2-28F8D9E3E4F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1DF05EAB-4B71-4D51-AE0E-19463D978F6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A8C9F357-DFB8-4736-BD0B-492C4B89DB8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D43F0F59-E3EA-4CD1-8DDF-45FD30B414C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EE3B232F-1E5A-41E6-88D4-C8D8D3406A62}"/>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02F21D56-5709-4F58-B444-E8679A04407A}"/>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D199499A-85E9-4E7C-92CB-FD262BE5584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6FCF914C-0911-401A-8105-A56C3D1C942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0FB1DAD6-9F4B-4536-A2C8-9CFEACE74C6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DACF0A31-B376-46E6-A81A-009DCB79FBB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4A8EABE0-AB4A-412D-9512-3D26709D145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5487F46B-E03C-48D4-811B-A70264F3818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F7BDBA6B-4DDC-44BC-AC9A-559402E7040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059A700D-1F96-450C-B202-16E8FEB16AE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80DD6746-EEB3-496A-A079-B6B1AC3BAB8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90EE9CD6-4A54-46DC-A667-ECDE0526EA2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49" name="直線コネクタ 648">
          <a:extLst>
            <a:ext uri="{FF2B5EF4-FFF2-40B4-BE49-F238E27FC236}">
              <a16:creationId xmlns:a16="http://schemas.microsoft.com/office/drawing/2014/main" id="{CE4D247E-379A-4216-B4E4-260227FE6F59}"/>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650" name="テキスト ボックス 649">
          <a:extLst>
            <a:ext uri="{FF2B5EF4-FFF2-40B4-BE49-F238E27FC236}">
              <a16:creationId xmlns:a16="http://schemas.microsoft.com/office/drawing/2014/main" id="{43918CE1-DD78-4C25-A196-66C017C78321}"/>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51" name="直線コネクタ 650">
          <a:extLst>
            <a:ext uri="{FF2B5EF4-FFF2-40B4-BE49-F238E27FC236}">
              <a16:creationId xmlns:a16="http://schemas.microsoft.com/office/drawing/2014/main" id="{D7084129-2E8C-4CB4-BAA7-951C36CC6D06}"/>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52" name="テキスト ボックス 651">
          <a:extLst>
            <a:ext uri="{FF2B5EF4-FFF2-40B4-BE49-F238E27FC236}">
              <a16:creationId xmlns:a16="http://schemas.microsoft.com/office/drawing/2014/main" id="{335E2805-E4D3-468D-87D8-1A3A7F823B1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53" name="直線コネクタ 652">
          <a:extLst>
            <a:ext uri="{FF2B5EF4-FFF2-40B4-BE49-F238E27FC236}">
              <a16:creationId xmlns:a16="http://schemas.microsoft.com/office/drawing/2014/main" id="{CBDD75D9-7AA3-4783-8DE8-11DC9D510F48}"/>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54" name="テキスト ボックス 653">
          <a:extLst>
            <a:ext uri="{FF2B5EF4-FFF2-40B4-BE49-F238E27FC236}">
              <a16:creationId xmlns:a16="http://schemas.microsoft.com/office/drawing/2014/main" id="{65571F03-374F-4451-BD5D-3BD37D16B52A}"/>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55" name="直線コネクタ 654">
          <a:extLst>
            <a:ext uri="{FF2B5EF4-FFF2-40B4-BE49-F238E27FC236}">
              <a16:creationId xmlns:a16="http://schemas.microsoft.com/office/drawing/2014/main" id="{90BFFCEB-E221-4011-B9AC-000FF814A3B0}"/>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56" name="テキスト ボックス 655">
          <a:extLst>
            <a:ext uri="{FF2B5EF4-FFF2-40B4-BE49-F238E27FC236}">
              <a16:creationId xmlns:a16="http://schemas.microsoft.com/office/drawing/2014/main" id="{B22BDBD7-C543-47AB-99D6-A68D71F26C14}"/>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7" name="直線コネクタ 656">
          <a:extLst>
            <a:ext uri="{FF2B5EF4-FFF2-40B4-BE49-F238E27FC236}">
              <a16:creationId xmlns:a16="http://schemas.microsoft.com/office/drawing/2014/main" id="{5D1CA0B0-2BD6-4FD2-9AF4-354DBB552D3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658" name="テキスト ボックス 657">
          <a:extLst>
            <a:ext uri="{FF2B5EF4-FFF2-40B4-BE49-F238E27FC236}">
              <a16:creationId xmlns:a16="http://schemas.microsoft.com/office/drawing/2014/main" id="{D3EF2A26-0F7C-4F49-A89F-BAC5E0E96111}"/>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59" name="【公民館】&#10;有形固定資産減価償却率グラフ枠">
          <a:extLst>
            <a:ext uri="{FF2B5EF4-FFF2-40B4-BE49-F238E27FC236}">
              <a16:creationId xmlns:a16="http://schemas.microsoft.com/office/drawing/2014/main" id="{7229DE04-DF68-4156-AB39-D341CC2007B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94487</xdr:rowOff>
    </xdr:from>
    <xdr:to>
      <xdr:col>85</xdr:col>
      <xdr:colOff>126364</xdr:colOff>
      <xdr:row>108</xdr:row>
      <xdr:rowOff>48768</xdr:rowOff>
    </xdr:to>
    <xdr:cxnSp macro="">
      <xdr:nvCxnSpPr>
        <xdr:cNvPr id="660" name="直線コネクタ 659">
          <a:extLst>
            <a:ext uri="{FF2B5EF4-FFF2-40B4-BE49-F238E27FC236}">
              <a16:creationId xmlns:a16="http://schemas.microsoft.com/office/drawing/2014/main" id="{79C29BDC-E626-431C-8166-3A3C1D482613}"/>
            </a:ext>
          </a:extLst>
        </xdr:cNvPr>
        <xdr:cNvCxnSpPr/>
      </xdr:nvCxnSpPr>
      <xdr:spPr>
        <a:xfrm flipV="1">
          <a:off x="16318864" y="17239487"/>
          <a:ext cx="0" cy="1325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52595</xdr:rowOff>
    </xdr:from>
    <xdr:ext cx="405111" cy="259045"/>
    <xdr:sp macro="" textlink="">
      <xdr:nvSpPr>
        <xdr:cNvPr id="661" name="【公民館】&#10;有形固定資産減価償却率最小値テキスト">
          <a:extLst>
            <a:ext uri="{FF2B5EF4-FFF2-40B4-BE49-F238E27FC236}">
              <a16:creationId xmlns:a16="http://schemas.microsoft.com/office/drawing/2014/main" id="{8DFACB13-D2D1-43FD-A4AC-A265204FC3C2}"/>
            </a:ext>
          </a:extLst>
        </xdr:cNvPr>
        <xdr:cNvSpPr txBox="1"/>
      </xdr:nvSpPr>
      <xdr:spPr>
        <a:xfrm>
          <a:off x="16357600" y="18569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48768</xdr:rowOff>
    </xdr:from>
    <xdr:to>
      <xdr:col>86</xdr:col>
      <xdr:colOff>25400</xdr:colOff>
      <xdr:row>108</xdr:row>
      <xdr:rowOff>48768</xdr:rowOff>
    </xdr:to>
    <xdr:cxnSp macro="">
      <xdr:nvCxnSpPr>
        <xdr:cNvPr id="662" name="直線コネクタ 661">
          <a:extLst>
            <a:ext uri="{FF2B5EF4-FFF2-40B4-BE49-F238E27FC236}">
              <a16:creationId xmlns:a16="http://schemas.microsoft.com/office/drawing/2014/main" id="{102428D4-8189-44A6-9373-2BE1E35AAC24}"/>
            </a:ext>
          </a:extLst>
        </xdr:cNvPr>
        <xdr:cNvCxnSpPr/>
      </xdr:nvCxnSpPr>
      <xdr:spPr>
        <a:xfrm>
          <a:off x="16230600" y="1856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41164</xdr:rowOff>
    </xdr:from>
    <xdr:ext cx="405111" cy="259045"/>
    <xdr:sp macro="" textlink="">
      <xdr:nvSpPr>
        <xdr:cNvPr id="663" name="【公民館】&#10;有形固定資産減価償却率最大値テキスト">
          <a:extLst>
            <a:ext uri="{FF2B5EF4-FFF2-40B4-BE49-F238E27FC236}">
              <a16:creationId xmlns:a16="http://schemas.microsoft.com/office/drawing/2014/main" id="{185BBE76-29D8-47A8-A8C8-70A410B064EB}"/>
            </a:ext>
          </a:extLst>
        </xdr:cNvPr>
        <xdr:cNvSpPr txBox="1"/>
      </xdr:nvSpPr>
      <xdr:spPr>
        <a:xfrm>
          <a:off x="16357600" y="1701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94487</xdr:rowOff>
    </xdr:from>
    <xdr:to>
      <xdr:col>86</xdr:col>
      <xdr:colOff>25400</xdr:colOff>
      <xdr:row>100</xdr:row>
      <xdr:rowOff>94487</xdr:rowOff>
    </xdr:to>
    <xdr:cxnSp macro="">
      <xdr:nvCxnSpPr>
        <xdr:cNvPr id="664" name="直線コネクタ 663">
          <a:extLst>
            <a:ext uri="{FF2B5EF4-FFF2-40B4-BE49-F238E27FC236}">
              <a16:creationId xmlns:a16="http://schemas.microsoft.com/office/drawing/2014/main" id="{266D2811-E601-40AB-A219-B8B7C6D36F07}"/>
            </a:ext>
          </a:extLst>
        </xdr:cNvPr>
        <xdr:cNvCxnSpPr/>
      </xdr:nvCxnSpPr>
      <xdr:spPr>
        <a:xfrm>
          <a:off x="16230600" y="17239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164864</xdr:rowOff>
    </xdr:from>
    <xdr:ext cx="405111" cy="259045"/>
    <xdr:sp macro="" textlink="">
      <xdr:nvSpPr>
        <xdr:cNvPr id="665" name="【公民館】&#10;有形固定資産減価償却率平均値テキスト">
          <a:extLst>
            <a:ext uri="{FF2B5EF4-FFF2-40B4-BE49-F238E27FC236}">
              <a16:creationId xmlns:a16="http://schemas.microsoft.com/office/drawing/2014/main" id="{B4239F0C-DB51-4B57-86EB-3DABF402B28B}"/>
            </a:ext>
          </a:extLst>
        </xdr:cNvPr>
        <xdr:cNvSpPr txBox="1"/>
      </xdr:nvSpPr>
      <xdr:spPr>
        <a:xfrm>
          <a:off x="16357600" y="17652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141987</xdr:rowOff>
    </xdr:from>
    <xdr:to>
      <xdr:col>85</xdr:col>
      <xdr:colOff>177800</xdr:colOff>
      <xdr:row>104</xdr:row>
      <xdr:rowOff>72137</xdr:rowOff>
    </xdr:to>
    <xdr:sp macro="" textlink="">
      <xdr:nvSpPr>
        <xdr:cNvPr id="666" name="フローチャート: 判断 665">
          <a:extLst>
            <a:ext uri="{FF2B5EF4-FFF2-40B4-BE49-F238E27FC236}">
              <a16:creationId xmlns:a16="http://schemas.microsoft.com/office/drawing/2014/main" id="{8EA3591A-8AF0-4E56-8722-038D667EE35D}"/>
            </a:ext>
          </a:extLst>
        </xdr:cNvPr>
        <xdr:cNvSpPr/>
      </xdr:nvSpPr>
      <xdr:spPr>
        <a:xfrm>
          <a:off x="162687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84837</xdr:rowOff>
    </xdr:from>
    <xdr:to>
      <xdr:col>81</xdr:col>
      <xdr:colOff>101600</xdr:colOff>
      <xdr:row>104</xdr:row>
      <xdr:rowOff>14987</xdr:rowOff>
    </xdr:to>
    <xdr:sp macro="" textlink="">
      <xdr:nvSpPr>
        <xdr:cNvPr id="667" name="フローチャート: 判断 666">
          <a:extLst>
            <a:ext uri="{FF2B5EF4-FFF2-40B4-BE49-F238E27FC236}">
              <a16:creationId xmlns:a16="http://schemas.microsoft.com/office/drawing/2014/main" id="{1B62AC1B-DB7B-4500-9B6E-0E28B57A62B0}"/>
            </a:ext>
          </a:extLst>
        </xdr:cNvPr>
        <xdr:cNvSpPr/>
      </xdr:nvSpPr>
      <xdr:spPr>
        <a:xfrm>
          <a:off x="15430500" y="1774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80263</xdr:rowOff>
    </xdr:from>
    <xdr:to>
      <xdr:col>76</xdr:col>
      <xdr:colOff>165100</xdr:colOff>
      <xdr:row>104</xdr:row>
      <xdr:rowOff>10413</xdr:rowOff>
    </xdr:to>
    <xdr:sp macro="" textlink="">
      <xdr:nvSpPr>
        <xdr:cNvPr id="668" name="フローチャート: 判断 667">
          <a:extLst>
            <a:ext uri="{FF2B5EF4-FFF2-40B4-BE49-F238E27FC236}">
              <a16:creationId xmlns:a16="http://schemas.microsoft.com/office/drawing/2014/main" id="{85772B4A-8B06-497E-8060-287142BE850E}"/>
            </a:ext>
          </a:extLst>
        </xdr:cNvPr>
        <xdr:cNvSpPr/>
      </xdr:nvSpPr>
      <xdr:spPr>
        <a:xfrm>
          <a:off x="14541500" y="17739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45974</xdr:rowOff>
    </xdr:from>
    <xdr:to>
      <xdr:col>72</xdr:col>
      <xdr:colOff>38100</xdr:colOff>
      <xdr:row>103</xdr:row>
      <xdr:rowOff>147574</xdr:rowOff>
    </xdr:to>
    <xdr:sp macro="" textlink="">
      <xdr:nvSpPr>
        <xdr:cNvPr id="669" name="フローチャート: 判断 668">
          <a:extLst>
            <a:ext uri="{FF2B5EF4-FFF2-40B4-BE49-F238E27FC236}">
              <a16:creationId xmlns:a16="http://schemas.microsoft.com/office/drawing/2014/main" id="{ECADE2AF-AC06-4FCB-BF92-D25A738363F1}"/>
            </a:ext>
          </a:extLst>
        </xdr:cNvPr>
        <xdr:cNvSpPr/>
      </xdr:nvSpPr>
      <xdr:spPr>
        <a:xfrm>
          <a:off x="13652500" y="17705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254</xdr:rowOff>
    </xdr:from>
    <xdr:to>
      <xdr:col>67</xdr:col>
      <xdr:colOff>101600</xdr:colOff>
      <xdr:row>103</xdr:row>
      <xdr:rowOff>101854</xdr:rowOff>
    </xdr:to>
    <xdr:sp macro="" textlink="">
      <xdr:nvSpPr>
        <xdr:cNvPr id="670" name="フローチャート: 判断 669">
          <a:extLst>
            <a:ext uri="{FF2B5EF4-FFF2-40B4-BE49-F238E27FC236}">
              <a16:creationId xmlns:a16="http://schemas.microsoft.com/office/drawing/2014/main" id="{EE05FE7B-BF6D-4C98-A6A9-5C630FE17AA4}"/>
            </a:ext>
          </a:extLst>
        </xdr:cNvPr>
        <xdr:cNvSpPr/>
      </xdr:nvSpPr>
      <xdr:spPr>
        <a:xfrm>
          <a:off x="12763500" y="17659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D01BEFE1-63CF-462E-AC82-DD0D605C48F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A4A85972-3B23-493F-8BB3-2BCAC388263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9551C2B2-AB33-4F69-9532-C2A582DDCA5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3A29ADC8-EFA0-4960-A5AA-A7BC9A0B0EB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633A4D52-4A46-4DC6-B608-EEB4CAC2E49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73406</xdr:rowOff>
    </xdr:from>
    <xdr:to>
      <xdr:col>85</xdr:col>
      <xdr:colOff>177800</xdr:colOff>
      <xdr:row>108</xdr:row>
      <xdr:rowOff>3556</xdr:rowOff>
    </xdr:to>
    <xdr:sp macro="" textlink="">
      <xdr:nvSpPr>
        <xdr:cNvPr id="676" name="楕円 675">
          <a:extLst>
            <a:ext uri="{FF2B5EF4-FFF2-40B4-BE49-F238E27FC236}">
              <a16:creationId xmlns:a16="http://schemas.microsoft.com/office/drawing/2014/main" id="{773385E6-6D13-42EE-BD18-5B9DBAB7B77C}"/>
            </a:ext>
          </a:extLst>
        </xdr:cNvPr>
        <xdr:cNvSpPr/>
      </xdr:nvSpPr>
      <xdr:spPr>
        <a:xfrm>
          <a:off x="16268700" y="18418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159783</xdr:rowOff>
    </xdr:from>
    <xdr:ext cx="405111" cy="259045"/>
    <xdr:sp macro="" textlink="">
      <xdr:nvSpPr>
        <xdr:cNvPr id="677" name="【公民館】&#10;有形固定資産減価償却率該当値テキスト">
          <a:extLst>
            <a:ext uri="{FF2B5EF4-FFF2-40B4-BE49-F238E27FC236}">
              <a16:creationId xmlns:a16="http://schemas.microsoft.com/office/drawing/2014/main" id="{58496561-FD1D-4EE9-9377-4C68598F25D9}"/>
            </a:ext>
          </a:extLst>
        </xdr:cNvPr>
        <xdr:cNvSpPr txBox="1"/>
      </xdr:nvSpPr>
      <xdr:spPr>
        <a:xfrm>
          <a:off x="16357600" y="18333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29972</xdr:rowOff>
    </xdr:from>
    <xdr:to>
      <xdr:col>81</xdr:col>
      <xdr:colOff>101600</xdr:colOff>
      <xdr:row>107</xdr:row>
      <xdr:rowOff>131572</xdr:rowOff>
    </xdr:to>
    <xdr:sp macro="" textlink="">
      <xdr:nvSpPr>
        <xdr:cNvPr id="678" name="楕円 677">
          <a:extLst>
            <a:ext uri="{FF2B5EF4-FFF2-40B4-BE49-F238E27FC236}">
              <a16:creationId xmlns:a16="http://schemas.microsoft.com/office/drawing/2014/main" id="{B950E7A0-C7F9-47C0-993E-18FA1ADC3D9E}"/>
            </a:ext>
          </a:extLst>
        </xdr:cNvPr>
        <xdr:cNvSpPr/>
      </xdr:nvSpPr>
      <xdr:spPr>
        <a:xfrm>
          <a:off x="15430500" y="1837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80772</xdr:rowOff>
    </xdr:from>
    <xdr:to>
      <xdr:col>85</xdr:col>
      <xdr:colOff>127000</xdr:colOff>
      <xdr:row>107</xdr:row>
      <xdr:rowOff>124206</xdr:rowOff>
    </xdr:to>
    <xdr:cxnSp macro="">
      <xdr:nvCxnSpPr>
        <xdr:cNvPr id="679" name="直線コネクタ 678">
          <a:extLst>
            <a:ext uri="{FF2B5EF4-FFF2-40B4-BE49-F238E27FC236}">
              <a16:creationId xmlns:a16="http://schemas.microsoft.com/office/drawing/2014/main" id="{A519052D-6437-415D-8E67-1A594A9FD30F}"/>
            </a:ext>
          </a:extLst>
        </xdr:cNvPr>
        <xdr:cNvCxnSpPr/>
      </xdr:nvCxnSpPr>
      <xdr:spPr>
        <a:xfrm>
          <a:off x="15481300" y="18425922"/>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169418</xdr:rowOff>
    </xdr:from>
    <xdr:to>
      <xdr:col>76</xdr:col>
      <xdr:colOff>165100</xdr:colOff>
      <xdr:row>107</xdr:row>
      <xdr:rowOff>99568</xdr:rowOff>
    </xdr:to>
    <xdr:sp macro="" textlink="">
      <xdr:nvSpPr>
        <xdr:cNvPr id="680" name="楕円 679">
          <a:extLst>
            <a:ext uri="{FF2B5EF4-FFF2-40B4-BE49-F238E27FC236}">
              <a16:creationId xmlns:a16="http://schemas.microsoft.com/office/drawing/2014/main" id="{A66B95DF-0D06-4D12-9931-47429BAB7897}"/>
            </a:ext>
          </a:extLst>
        </xdr:cNvPr>
        <xdr:cNvSpPr/>
      </xdr:nvSpPr>
      <xdr:spPr>
        <a:xfrm>
          <a:off x="14541500" y="18343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48768</xdr:rowOff>
    </xdr:from>
    <xdr:to>
      <xdr:col>81</xdr:col>
      <xdr:colOff>50800</xdr:colOff>
      <xdr:row>107</xdr:row>
      <xdr:rowOff>80772</xdr:rowOff>
    </xdr:to>
    <xdr:cxnSp macro="">
      <xdr:nvCxnSpPr>
        <xdr:cNvPr id="681" name="直線コネクタ 680">
          <a:extLst>
            <a:ext uri="{FF2B5EF4-FFF2-40B4-BE49-F238E27FC236}">
              <a16:creationId xmlns:a16="http://schemas.microsoft.com/office/drawing/2014/main" id="{823A62B7-26A4-49A4-9BEB-DC49CF253C78}"/>
            </a:ext>
          </a:extLst>
        </xdr:cNvPr>
        <xdr:cNvCxnSpPr/>
      </xdr:nvCxnSpPr>
      <xdr:spPr>
        <a:xfrm>
          <a:off x="14592300" y="1839391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123698</xdr:rowOff>
    </xdr:from>
    <xdr:to>
      <xdr:col>72</xdr:col>
      <xdr:colOff>38100</xdr:colOff>
      <xdr:row>107</xdr:row>
      <xdr:rowOff>53848</xdr:rowOff>
    </xdr:to>
    <xdr:sp macro="" textlink="">
      <xdr:nvSpPr>
        <xdr:cNvPr id="682" name="楕円 681">
          <a:extLst>
            <a:ext uri="{FF2B5EF4-FFF2-40B4-BE49-F238E27FC236}">
              <a16:creationId xmlns:a16="http://schemas.microsoft.com/office/drawing/2014/main" id="{323DFFFC-9E04-4148-84E6-313D1B168EF9}"/>
            </a:ext>
          </a:extLst>
        </xdr:cNvPr>
        <xdr:cNvSpPr/>
      </xdr:nvSpPr>
      <xdr:spPr>
        <a:xfrm>
          <a:off x="13652500" y="1829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3048</xdr:rowOff>
    </xdr:from>
    <xdr:to>
      <xdr:col>76</xdr:col>
      <xdr:colOff>114300</xdr:colOff>
      <xdr:row>107</xdr:row>
      <xdr:rowOff>48768</xdr:rowOff>
    </xdr:to>
    <xdr:cxnSp macro="">
      <xdr:nvCxnSpPr>
        <xdr:cNvPr id="683" name="直線コネクタ 682">
          <a:extLst>
            <a:ext uri="{FF2B5EF4-FFF2-40B4-BE49-F238E27FC236}">
              <a16:creationId xmlns:a16="http://schemas.microsoft.com/office/drawing/2014/main" id="{876D285E-6D37-4B99-ADB1-4280F6BE2F80}"/>
            </a:ext>
          </a:extLst>
        </xdr:cNvPr>
        <xdr:cNvCxnSpPr/>
      </xdr:nvCxnSpPr>
      <xdr:spPr>
        <a:xfrm>
          <a:off x="13703300" y="1834819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84837</xdr:rowOff>
    </xdr:from>
    <xdr:to>
      <xdr:col>67</xdr:col>
      <xdr:colOff>101600</xdr:colOff>
      <xdr:row>107</xdr:row>
      <xdr:rowOff>14987</xdr:rowOff>
    </xdr:to>
    <xdr:sp macro="" textlink="">
      <xdr:nvSpPr>
        <xdr:cNvPr id="684" name="楕円 683">
          <a:extLst>
            <a:ext uri="{FF2B5EF4-FFF2-40B4-BE49-F238E27FC236}">
              <a16:creationId xmlns:a16="http://schemas.microsoft.com/office/drawing/2014/main" id="{531B8B7C-DBA5-4F26-9E83-D73E01CD94E3}"/>
            </a:ext>
          </a:extLst>
        </xdr:cNvPr>
        <xdr:cNvSpPr/>
      </xdr:nvSpPr>
      <xdr:spPr>
        <a:xfrm>
          <a:off x="12763500" y="1825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135637</xdr:rowOff>
    </xdr:from>
    <xdr:to>
      <xdr:col>71</xdr:col>
      <xdr:colOff>177800</xdr:colOff>
      <xdr:row>107</xdr:row>
      <xdr:rowOff>3048</xdr:rowOff>
    </xdr:to>
    <xdr:cxnSp macro="">
      <xdr:nvCxnSpPr>
        <xdr:cNvPr id="685" name="直線コネクタ 684">
          <a:extLst>
            <a:ext uri="{FF2B5EF4-FFF2-40B4-BE49-F238E27FC236}">
              <a16:creationId xmlns:a16="http://schemas.microsoft.com/office/drawing/2014/main" id="{C889115B-7A59-4130-9C53-E9EF74B67CEB}"/>
            </a:ext>
          </a:extLst>
        </xdr:cNvPr>
        <xdr:cNvCxnSpPr/>
      </xdr:nvCxnSpPr>
      <xdr:spPr>
        <a:xfrm>
          <a:off x="12814300" y="18309337"/>
          <a:ext cx="88900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31514</xdr:rowOff>
    </xdr:from>
    <xdr:ext cx="405111" cy="259045"/>
    <xdr:sp macro="" textlink="">
      <xdr:nvSpPr>
        <xdr:cNvPr id="686" name="n_1aveValue【公民館】&#10;有形固定資産減価償却率">
          <a:extLst>
            <a:ext uri="{FF2B5EF4-FFF2-40B4-BE49-F238E27FC236}">
              <a16:creationId xmlns:a16="http://schemas.microsoft.com/office/drawing/2014/main" id="{120245F1-8B90-4DB8-8EE9-2C90CAB4FBAE}"/>
            </a:ext>
          </a:extLst>
        </xdr:cNvPr>
        <xdr:cNvSpPr txBox="1"/>
      </xdr:nvSpPr>
      <xdr:spPr>
        <a:xfrm>
          <a:off x="15266044" y="175194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26940</xdr:rowOff>
    </xdr:from>
    <xdr:ext cx="405111" cy="259045"/>
    <xdr:sp macro="" textlink="">
      <xdr:nvSpPr>
        <xdr:cNvPr id="687" name="n_2aveValue【公民館】&#10;有形固定資産減価償却率">
          <a:extLst>
            <a:ext uri="{FF2B5EF4-FFF2-40B4-BE49-F238E27FC236}">
              <a16:creationId xmlns:a16="http://schemas.microsoft.com/office/drawing/2014/main" id="{CA3117DE-20ED-4024-A1B9-614D71845A96}"/>
            </a:ext>
          </a:extLst>
        </xdr:cNvPr>
        <xdr:cNvSpPr txBox="1"/>
      </xdr:nvSpPr>
      <xdr:spPr>
        <a:xfrm>
          <a:off x="14389744" y="1751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164101</xdr:rowOff>
    </xdr:from>
    <xdr:ext cx="405111" cy="259045"/>
    <xdr:sp macro="" textlink="">
      <xdr:nvSpPr>
        <xdr:cNvPr id="688" name="n_3aveValue【公民館】&#10;有形固定資産減価償却率">
          <a:extLst>
            <a:ext uri="{FF2B5EF4-FFF2-40B4-BE49-F238E27FC236}">
              <a16:creationId xmlns:a16="http://schemas.microsoft.com/office/drawing/2014/main" id="{6AD41050-ED86-4F5C-95BF-BB56CDECB22B}"/>
            </a:ext>
          </a:extLst>
        </xdr:cNvPr>
        <xdr:cNvSpPr txBox="1"/>
      </xdr:nvSpPr>
      <xdr:spPr>
        <a:xfrm>
          <a:off x="13500744" y="17480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118381</xdr:rowOff>
    </xdr:from>
    <xdr:ext cx="405111" cy="259045"/>
    <xdr:sp macro="" textlink="">
      <xdr:nvSpPr>
        <xdr:cNvPr id="689" name="n_4aveValue【公民館】&#10;有形固定資産減価償却率">
          <a:extLst>
            <a:ext uri="{FF2B5EF4-FFF2-40B4-BE49-F238E27FC236}">
              <a16:creationId xmlns:a16="http://schemas.microsoft.com/office/drawing/2014/main" id="{BB19BF64-31E8-492A-A649-3C11DE349459}"/>
            </a:ext>
          </a:extLst>
        </xdr:cNvPr>
        <xdr:cNvSpPr txBox="1"/>
      </xdr:nvSpPr>
      <xdr:spPr>
        <a:xfrm>
          <a:off x="12611744" y="174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122699</xdr:rowOff>
    </xdr:from>
    <xdr:ext cx="405111" cy="259045"/>
    <xdr:sp macro="" textlink="">
      <xdr:nvSpPr>
        <xdr:cNvPr id="690" name="n_1mainValue【公民館】&#10;有形固定資産減価償却率">
          <a:extLst>
            <a:ext uri="{FF2B5EF4-FFF2-40B4-BE49-F238E27FC236}">
              <a16:creationId xmlns:a16="http://schemas.microsoft.com/office/drawing/2014/main" id="{EB58F159-6C01-4957-B8E8-6DEA6C95DEFA}"/>
            </a:ext>
          </a:extLst>
        </xdr:cNvPr>
        <xdr:cNvSpPr txBox="1"/>
      </xdr:nvSpPr>
      <xdr:spPr>
        <a:xfrm>
          <a:off x="15266044" y="1846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90695</xdr:rowOff>
    </xdr:from>
    <xdr:ext cx="405111" cy="259045"/>
    <xdr:sp macro="" textlink="">
      <xdr:nvSpPr>
        <xdr:cNvPr id="691" name="n_2mainValue【公民館】&#10;有形固定資産減価償却率">
          <a:extLst>
            <a:ext uri="{FF2B5EF4-FFF2-40B4-BE49-F238E27FC236}">
              <a16:creationId xmlns:a16="http://schemas.microsoft.com/office/drawing/2014/main" id="{97707679-6EC9-45DB-B0C3-83B8D8AD17A0}"/>
            </a:ext>
          </a:extLst>
        </xdr:cNvPr>
        <xdr:cNvSpPr txBox="1"/>
      </xdr:nvSpPr>
      <xdr:spPr>
        <a:xfrm>
          <a:off x="14389744" y="18435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44975</xdr:rowOff>
    </xdr:from>
    <xdr:ext cx="405111" cy="259045"/>
    <xdr:sp macro="" textlink="">
      <xdr:nvSpPr>
        <xdr:cNvPr id="692" name="n_3mainValue【公民館】&#10;有形固定資産減価償却率">
          <a:extLst>
            <a:ext uri="{FF2B5EF4-FFF2-40B4-BE49-F238E27FC236}">
              <a16:creationId xmlns:a16="http://schemas.microsoft.com/office/drawing/2014/main" id="{86F93C7C-F1FA-438F-92A0-3D27B63AADCE}"/>
            </a:ext>
          </a:extLst>
        </xdr:cNvPr>
        <xdr:cNvSpPr txBox="1"/>
      </xdr:nvSpPr>
      <xdr:spPr>
        <a:xfrm>
          <a:off x="13500744" y="1839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6114</xdr:rowOff>
    </xdr:from>
    <xdr:ext cx="405111" cy="259045"/>
    <xdr:sp macro="" textlink="">
      <xdr:nvSpPr>
        <xdr:cNvPr id="693" name="n_4mainValue【公民館】&#10;有形固定資産減価償却率">
          <a:extLst>
            <a:ext uri="{FF2B5EF4-FFF2-40B4-BE49-F238E27FC236}">
              <a16:creationId xmlns:a16="http://schemas.microsoft.com/office/drawing/2014/main" id="{4F8E950A-D7C7-4B1E-8988-C951B56C163C}"/>
            </a:ext>
          </a:extLst>
        </xdr:cNvPr>
        <xdr:cNvSpPr txBox="1"/>
      </xdr:nvSpPr>
      <xdr:spPr>
        <a:xfrm>
          <a:off x="12611744" y="1835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4" name="正方形/長方形 693">
          <a:extLst>
            <a:ext uri="{FF2B5EF4-FFF2-40B4-BE49-F238E27FC236}">
              <a16:creationId xmlns:a16="http://schemas.microsoft.com/office/drawing/2014/main" id="{12F38513-8275-4B8E-81B7-EC4D5C5B105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5" name="正方形/長方形 694">
          <a:extLst>
            <a:ext uri="{FF2B5EF4-FFF2-40B4-BE49-F238E27FC236}">
              <a16:creationId xmlns:a16="http://schemas.microsoft.com/office/drawing/2014/main" id="{01C0AD3B-CF86-47F0-8AE6-62E25D3692C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6" name="正方形/長方形 695">
          <a:extLst>
            <a:ext uri="{FF2B5EF4-FFF2-40B4-BE49-F238E27FC236}">
              <a16:creationId xmlns:a16="http://schemas.microsoft.com/office/drawing/2014/main" id="{4CF583A7-F604-4737-A40D-2B5A94861D7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7" name="正方形/長方形 696">
          <a:extLst>
            <a:ext uri="{FF2B5EF4-FFF2-40B4-BE49-F238E27FC236}">
              <a16:creationId xmlns:a16="http://schemas.microsoft.com/office/drawing/2014/main" id="{C5F294BB-75CF-455D-A8DC-69E4DBD07BE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8" name="正方形/長方形 697">
          <a:extLst>
            <a:ext uri="{FF2B5EF4-FFF2-40B4-BE49-F238E27FC236}">
              <a16:creationId xmlns:a16="http://schemas.microsoft.com/office/drawing/2014/main" id="{A9702545-8D61-4541-A983-790432C14B2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9" name="正方形/長方形 698">
          <a:extLst>
            <a:ext uri="{FF2B5EF4-FFF2-40B4-BE49-F238E27FC236}">
              <a16:creationId xmlns:a16="http://schemas.microsoft.com/office/drawing/2014/main" id="{57350DDB-9765-4846-935B-69F34695F0D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0" name="正方形/長方形 699">
          <a:extLst>
            <a:ext uri="{FF2B5EF4-FFF2-40B4-BE49-F238E27FC236}">
              <a16:creationId xmlns:a16="http://schemas.microsoft.com/office/drawing/2014/main" id="{87B960C0-4161-4CDF-A7AA-CE8CBFA807F5}"/>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1" name="正方形/長方形 700">
          <a:extLst>
            <a:ext uri="{FF2B5EF4-FFF2-40B4-BE49-F238E27FC236}">
              <a16:creationId xmlns:a16="http://schemas.microsoft.com/office/drawing/2014/main" id="{D0025E5C-1AC5-4A97-B9D7-3E22E6B9183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2" name="テキスト ボックス 701">
          <a:extLst>
            <a:ext uri="{FF2B5EF4-FFF2-40B4-BE49-F238E27FC236}">
              <a16:creationId xmlns:a16="http://schemas.microsoft.com/office/drawing/2014/main" id="{EFD85A84-B721-40BB-BC50-B14F6ABB8A1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3" name="直線コネクタ 702">
          <a:extLst>
            <a:ext uri="{FF2B5EF4-FFF2-40B4-BE49-F238E27FC236}">
              <a16:creationId xmlns:a16="http://schemas.microsoft.com/office/drawing/2014/main" id="{B5D92780-6BAD-402F-AF4E-CAC1DED5C3B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4" name="直線コネクタ 703">
          <a:extLst>
            <a:ext uri="{FF2B5EF4-FFF2-40B4-BE49-F238E27FC236}">
              <a16:creationId xmlns:a16="http://schemas.microsoft.com/office/drawing/2014/main" id="{356A5C6D-E2A5-408D-8F28-E11CB84A1211}"/>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5" name="テキスト ボックス 704">
          <a:extLst>
            <a:ext uri="{FF2B5EF4-FFF2-40B4-BE49-F238E27FC236}">
              <a16:creationId xmlns:a16="http://schemas.microsoft.com/office/drawing/2014/main" id="{85F8C77C-F237-4476-B60A-018CD24B33B1}"/>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6" name="直線コネクタ 705">
          <a:extLst>
            <a:ext uri="{FF2B5EF4-FFF2-40B4-BE49-F238E27FC236}">
              <a16:creationId xmlns:a16="http://schemas.microsoft.com/office/drawing/2014/main" id="{3E4D46CB-2BA9-49A1-95C9-13AF3D8C9E35}"/>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7" name="テキスト ボックス 706">
          <a:extLst>
            <a:ext uri="{FF2B5EF4-FFF2-40B4-BE49-F238E27FC236}">
              <a16:creationId xmlns:a16="http://schemas.microsoft.com/office/drawing/2014/main" id="{A8AA72D9-933E-49E8-91E4-6131789A59A3}"/>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8" name="直線コネクタ 707">
          <a:extLst>
            <a:ext uri="{FF2B5EF4-FFF2-40B4-BE49-F238E27FC236}">
              <a16:creationId xmlns:a16="http://schemas.microsoft.com/office/drawing/2014/main" id="{ED96B308-BE79-4CE0-97A4-E613805B0D2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09" name="テキスト ボックス 708">
          <a:extLst>
            <a:ext uri="{FF2B5EF4-FFF2-40B4-BE49-F238E27FC236}">
              <a16:creationId xmlns:a16="http://schemas.microsoft.com/office/drawing/2014/main" id="{11EE5663-9A13-4A62-940A-B88D2F3D1508}"/>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0" name="直線コネクタ 709">
          <a:extLst>
            <a:ext uri="{FF2B5EF4-FFF2-40B4-BE49-F238E27FC236}">
              <a16:creationId xmlns:a16="http://schemas.microsoft.com/office/drawing/2014/main" id="{BF840589-CA04-4CC6-934D-17CDADD4F4FA}"/>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1" name="テキスト ボックス 710">
          <a:extLst>
            <a:ext uri="{FF2B5EF4-FFF2-40B4-BE49-F238E27FC236}">
              <a16:creationId xmlns:a16="http://schemas.microsoft.com/office/drawing/2014/main" id="{47973E9A-7AD1-4F47-87EE-B99B485E716A}"/>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2" name="直線コネクタ 711">
          <a:extLst>
            <a:ext uri="{FF2B5EF4-FFF2-40B4-BE49-F238E27FC236}">
              <a16:creationId xmlns:a16="http://schemas.microsoft.com/office/drawing/2014/main" id="{2E0E1E6C-1AB9-4526-B8D2-C41FD91C0EA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3" name="テキスト ボックス 712">
          <a:extLst>
            <a:ext uri="{FF2B5EF4-FFF2-40B4-BE49-F238E27FC236}">
              <a16:creationId xmlns:a16="http://schemas.microsoft.com/office/drawing/2014/main" id="{550C7DF0-94DA-4869-8EAE-882A188866D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4" name="【公民館】&#10;一人当たり面積グラフ枠">
          <a:extLst>
            <a:ext uri="{FF2B5EF4-FFF2-40B4-BE49-F238E27FC236}">
              <a16:creationId xmlns:a16="http://schemas.microsoft.com/office/drawing/2014/main" id="{D395FED9-84B3-4C45-B294-526F893EE623}"/>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32765</xdr:rowOff>
    </xdr:from>
    <xdr:to>
      <xdr:col>116</xdr:col>
      <xdr:colOff>62864</xdr:colOff>
      <xdr:row>108</xdr:row>
      <xdr:rowOff>60198</xdr:rowOff>
    </xdr:to>
    <xdr:cxnSp macro="">
      <xdr:nvCxnSpPr>
        <xdr:cNvPr id="715" name="直線コネクタ 714">
          <a:extLst>
            <a:ext uri="{FF2B5EF4-FFF2-40B4-BE49-F238E27FC236}">
              <a16:creationId xmlns:a16="http://schemas.microsoft.com/office/drawing/2014/main" id="{2708D8E1-19D3-4CA6-90ED-224B50F45BAE}"/>
            </a:ext>
          </a:extLst>
        </xdr:cNvPr>
        <xdr:cNvCxnSpPr/>
      </xdr:nvCxnSpPr>
      <xdr:spPr>
        <a:xfrm flipV="1">
          <a:off x="22160864" y="17349215"/>
          <a:ext cx="0" cy="1227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64025</xdr:rowOff>
    </xdr:from>
    <xdr:ext cx="469744" cy="259045"/>
    <xdr:sp macro="" textlink="">
      <xdr:nvSpPr>
        <xdr:cNvPr id="716" name="【公民館】&#10;一人当たり面積最小値テキスト">
          <a:extLst>
            <a:ext uri="{FF2B5EF4-FFF2-40B4-BE49-F238E27FC236}">
              <a16:creationId xmlns:a16="http://schemas.microsoft.com/office/drawing/2014/main" id="{C69DC494-1B47-44CA-8E54-B30627839541}"/>
            </a:ext>
          </a:extLst>
        </xdr:cNvPr>
        <xdr:cNvSpPr txBox="1"/>
      </xdr:nvSpPr>
      <xdr:spPr>
        <a:xfrm>
          <a:off x="22199600" y="1858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60198</xdr:rowOff>
    </xdr:from>
    <xdr:to>
      <xdr:col>116</xdr:col>
      <xdr:colOff>152400</xdr:colOff>
      <xdr:row>108</xdr:row>
      <xdr:rowOff>60198</xdr:rowOff>
    </xdr:to>
    <xdr:cxnSp macro="">
      <xdr:nvCxnSpPr>
        <xdr:cNvPr id="717" name="直線コネクタ 716">
          <a:extLst>
            <a:ext uri="{FF2B5EF4-FFF2-40B4-BE49-F238E27FC236}">
              <a16:creationId xmlns:a16="http://schemas.microsoft.com/office/drawing/2014/main" id="{EB110E67-781B-4073-ABD6-322C8A77D21F}"/>
            </a:ext>
          </a:extLst>
        </xdr:cNvPr>
        <xdr:cNvCxnSpPr/>
      </xdr:nvCxnSpPr>
      <xdr:spPr>
        <a:xfrm>
          <a:off x="22072600" y="1857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150892</xdr:rowOff>
    </xdr:from>
    <xdr:ext cx="469744" cy="259045"/>
    <xdr:sp macro="" textlink="">
      <xdr:nvSpPr>
        <xdr:cNvPr id="718" name="【公民館】&#10;一人当たり面積最大値テキスト">
          <a:extLst>
            <a:ext uri="{FF2B5EF4-FFF2-40B4-BE49-F238E27FC236}">
              <a16:creationId xmlns:a16="http://schemas.microsoft.com/office/drawing/2014/main" id="{5E236929-DF07-49EC-819B-34D4B5DF8E2E}"/>
            </a:ext>
          </a:extLst>
        </xdr:cNvPr>
        <xdr:cNvSpPr txBox="1"/>
      </xdr:nvSpPr>
      <xdr:spPr>
        <a:xfrm>
          <a:off x="22199600" y="1712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32765</xdr:rowOff>
    </xdr:from>
    <xdr:to>
      <xdr:col>116</xdr:col>
      <xdr:colOff>152400</xdr:colOff>
      <xdr:row>101</xdr:row>
      <xdr:rowOff>32765</xdr:rowOff>
    </xdr:to>
    <xdr:cxnSp macro="">
      <xdr:nvCxnSpPr>
        <xdr:cNvPr id="719" name="直線コネクタ 718">
          <a:extLst>
            <a:ext uri="{FF2B5EF4-FFF2-40B4-BE49-F238E27FC236}">
              <a16:creationId xmlns:a16="http://schemas.microsoft.com/office/drawing/2014/main" id="{79E1D005-E17D-4A35-A084-365569FBE114}"/>
            </a:ext>
          </a:extLst>
        </xdr:cNvPr>
        <xdr:cNvCxnSpPr/>
      </xdr:nvCxnSpPr>
      <xdr:spPr>
        <a:xfrm>
          <a:off x="22072600" y="17349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57421</xdr:rowOff>
    </xdr:from>
    <xdr:ext cx="469744" cy="259045"/>
    <xdr:sp macro="" textlink="">
      <xdr:nvSpPr>
        <xdr:cNvPr id="720" name="【公民館】&#10;一人当たり面積平均値テキスト">
          <a:extLst>
            <a:ext uri="{FF2B5EF4-FFF2-40B4-BE49-F238E27FC236}">
              <a16:creationId xmlns:a16="http://schemas.microsoft.com/office/drawing/2014/main" id="{9B6D8B3C-8CB6-46A5-8859-C3FC757C159C}"/>
            </a:ext>
          </a:extLst>
        </xdr:cNvPr>
        <xdr:cNvSpPr txBox="1"/>
      </xdr:nvSpPr>
      <xdr:spPr>
        <a:xfrm>
          <a:off x="22199600" y="178882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34544</xdr:rowOff>
    </xdr:from>
    <xdr:to>
      <xdr:col>116</xdr:col>
      <xdr:colOff>114300</xdr:colOff>
      <xdr:row>105</xdr:row>
      <xdr:rowOff>136144</xdr:rowOff>
    </xdr:to>
    <xdr:sp macro="" textlink="">
      <xdr:nvSpPr>
        <xdr:cNvPr id="721" name="フローチャート: 判断 720">
          <a:extLst>
            <a:ext uri="{FF2B5EF4-FFF2-40B4-BE49-F238E27FC236}">
              <a16:creationId xmlns:a16="http://schemas.microsoft.com/office/drawing/2014/main" id="{BF384CFD-41BA-4397-96E0-4FA59C90C9D8}"/>
            </a:ext>
          </a:extLst>
        </xdr:cNvPr>
        <xdr:cNvSpPr/>
      </xdr:nvSpPr>
      <xdr:spPr>
        <a:xfrm>
          <a:off x="221107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157987</xdr:rowOff>
    </xdr:from>
    <xdr:to>
      <xdr:col>112</xdr:col>
      <xdr:colOff>38100</xdr:colOff>
      <xdr:row>105</xdr:row>
      <xdr:rowOff>88137</xdr:rowOff>
    </xdr:to>
    <xdr:sp macro="" textlink="">
      <xdr:nvSpPr>
        <xdr:cNvPr id="722" name="フローチャート: 判断 721">
          <a:extLst>
            <a:ext uri="{FF2B5EF4-FFF2-40B4-BE49-F238E27FC236}">
              <a16:creationId xmlns:a16="http://schemas.microsoft.com/office/drawing/2014/main" id="{782F7CA0-D353-42FF-918F-78D3BAF9C995}"/>
            </a:ext>
          </a:extLst>
        </xdr:cNvPr>
        <xdr:cNvSpPr/>
      </xdr:nvSpPr>
      <xdr:spPr>
        <a:xfrm>
          <a:off x="21272500" y="1798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164846</xdr:rowOff>
    </xdr:from>
    <xdr:to>
      <xdr:col>107</xdr:col>
      <xdr:colOff>101600</xdr:colOff>
      <xdr:row>105</xdr:row>
      <xdr:rowOff>94996</xdr:rowOff>
    </xdr:to>
    <xdr:sp macro="" textlink="">
      <xdr:nvSpPr>
        <xdr:cNvPr id="723" name="フローチャート: 判断 722">
          <a:extLst>
            <a:ext uri="{FF2B5EF4-FFF2-40B4-BE49-F238E27FC236}">
              <a16:creationId xmlns:a16="http://schemas.microsoft.com/office/drawing/2014/main" id="{AA8029D0-3DEF-430F-81C5-1BEAFBC18194}"/>
            </a:ext>
          </a:extLst>
        </xdr:cNvPr>
        <xdr:cNvSpPr/>
      </xdr:nvSpPr>
      <xdr:spPr>
        <a:xfrm>
          <a:off x="20383500" y="1799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4826</xdr:rowOff>
    </xdr:from>
    <xdr:to>
      <xdr:col>102</xdr:col>
      <xdr:colOff>165100</xdr:colOff>
      <xdr:row>105</xdr:row>
      <xdr:rowOff>106426</xdr:rowOff>
    </xdr:to>
    <xdr:sp macro="" textlink="">
      <xdr:nvSpPr>
        <xdr:cNvPr id="724" name="フローチャート: 判断 723">
          <a:extLst>
            <a:ext uri="{FF2B5EF4-FFF2-40B4-BE49-F238E27FC236}">
              <a16:creationId xmlns:a16="http://schemas.microsoft.com/office/drawing/2014/main" id="{E5233E8B-5DCF-405C-A9D9-5AFB708D7B8C}"/>
            </a:ext>
          </a:extLst>
        </xdr:cNvPr>
        <xdr:cNvSpPr/>
      </xdr:nvSpPr>
      <xdr:spPr>
        <a:xfrm>
          <a:off x="19494500" y="1800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160274</xdr:rowOff>
    </xdr:from>
    <xdr:to>
      <xdr:col>98</xdr:col>
      <xdr:colOff>38100</xdr:colOff>
      <xdr:row>105</xdr:row>
      <xdr:rowOff>90424</xdr:rowOff>
    </xdr:to>
    <xdr:sp macro="" textlink="">
      <xdr:nvSpPr>
        <xdr:cNvPr id="725" name="フローチャート: 判断 724">
          <a:extLst>
            <a:ext uri="{FF2B5EF4-FFF2-40B4-BE49-F238E27FC236}">
              <a16:creationId xmlns:a16="http://schemas.microsoft.com/office/drawing/2014/main" id="{8D917ED1-285A-423D-8B81-8F964A223E08}"/>
            </a:ext>
          </a:extLst>
        </xdr:cNvPr>
        <xdr:cNvSpPr/>
      </xdr:nvSpPr>
      <xdr:spPr>
        <a:xfrm>
          <a:off x="18605500" y="1799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A7A924BD-64EA-4D60-88F7-12D4B375BC4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1F955E5A-28C6-47EB-9E56-473C37C31BD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131A29B2-A2E6-448A-8B4A-DD875ED68A5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568FBEC-25DA-4F6C-AEDA-1ABD4758534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B6312C73-DDE1-492B-9C4D-A8A786BD0DAE}"/>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125985</xdr:rowOff>
    </xdr:from>
    <xdr:to>
      <xdr:col>116</xdr:col>
      <xdr:colOff>114300</xdr:colOff>
      <xdr:row>107</xdr:row>
      <xdr:rowOff>56135</xdr:rowOff>
    </xdr:to>
    <xdr:sp macro="" textlink="">
      <xdr:nvSpPr>
        <xdr:cNvPr id="731" name="楕円 730">
          <a:extLst>
            <a:ext uri="{FF2B5EF4-FFF2-40B4-BE49-F238E27FC236}">
              <a16:creationId xmlns:a16="http://schemas.microsoft.com/office/drawing/2014/main" id="{1272A1EB-AA24-43E5-AFEA-AD9031849998}"/>
            </a:ext>
          </a:extLst>
        </xdr:cNvPr>
        <xdr:cNvSpPr/>
      </xdr:nvSpPr>
      <xdr:spPr>
        <a:xfrm>
          <a:off x="22110700" y="1829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104412</xdr:rowOff>
    </xdr:from>
    <xdr:ext cx="469744" cy="259045"/>
    <xdr:sp macro="" textlink="">
      <xdr:nvSpPr>
        <xdr:cNvPr id="732" name="【公民館】&#10;一人当たり面積該当値テキスト">
          <a:extLst>
            <a:ext uri="{FF2B5EF4-FFF2-40B4-BE49-F238E27FC236}">
              <a16:creationId xmlns:a16="http://schemas.microsoft.com/office/drawing/2014/main" id="{563023C3-F6D5-47F7-BB1B-7618DD695A4C}"/>
            </a:ext>
          </a:extLst>
        </xdr:cNvPr>
        <xdr:cNvSpPr txBox="1"/>
      </xdr:nvSpPr>
      <xdr:spPr>
        <a:xfrm>
          <a:off x="22199600" y="18278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130556</xdr:rowOff>
    </xdr:from>
    <xdr:to>
      <xdr:col>112</xdr:col>
      <xdr:colOff>38100</xdr:colOff>
      <xdr:row>107</xdr:row>
      <xdr:rowOff>60706</xdr:rowOff>
    </xdr:to>
    <xdr:sp macro="" textlink="">
      <xdr:nvSpPr>
        <xdr:cNvPr id="733" name="楕円 732">
          <a:extLst>
            <a:ext uri="{FF2B5EF4-FFF2-40B4-BE49-F238E27FC236}">
              <a16:creationId xmlns:a16="http://schemas.microsoft.com/office/drawing/2014/main" id="{531F1D61-A503-47AB-AC38-6DDF135ED224}"/>
            </a:ext>
          </a:extLst>
        </xdr:cNvPr>
        <xdr:cNvSpPr/>
      </xdr:nvSpPr>
      <xdr:spPr>
        <a:xfrm>
          <a:off x="21272500" y="1830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5335</xdr:rowOff>
    </xdr:from>
    <xdr:to>
      <xdr:col>116</xdr:col>
      <xdr:colOff>63500</xdr:colOff>
      <xdr:row>107</xdr:row>
      <xdr:rowOff>9906</xdr:rowOff>
    </xdr:to>
    <xdr:cxnSp macro="">
      <xdr:nvCxnSpPr>
        <xdr:cNvPr id="734" name="直線コネクタ 733">
          <a:extLst>
            <a:ext uri="{FF2B5EF4-FFF2-40B4-BE49-F238E27FC236}">
              <a16:creationId xmlns:a16="http://schemas.microsoft.com/office/drawing/2014/main" id="{A6577791-E7FA-4E6B-98C0-F5C2CCD5F964}"/>
            </a:ext>
          </a:extLst>
        </xdr:cNvPr>
        <xdr:cNvCxnSpPr/>
      </xdr:nvCxnSpPr>
      <xdr:spPr>
        <a:xfrm flipV="1">
          <a:off x="21323300" y="18350485"/>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135128</xdr:rowOff>
    </xdr:from>
    <xdr:to>
      <xdr:col>107</xdr:col>
      <xdr:colOff>101600</xdr:colOff>
      <xdr:row>107</xdr:row>
      <xdr:rowOff>65278</xdr:rowOff>
    </xdr:to>
    <xdr:sp macro="" textlink="">
      <xdr:nvSpPr>
        <xdr:cNvPr id="735" name="楕円 734">
          <a:extLst>
            <a:ext uri="{FF2B5EF4-FFF2-40B4-BE49-F238E27FC236}">
              <a16:creationId xmlns:a16="http://schemas.microsoft.com/office/drawing/2014/main" id="{F3D859DC-766E-4035-A2B7-7F2829F5413C}"/>
            </a:ext>
          </a:extLst>
        </xdr:cNvPr>
        <xdr:cNvSpPr/>
      </xdr:nvSpPr>
      <xdr:spPr>
        <a:xfrm>
          <a:off x="20383500" y="18308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9906</xdr:rowOff>
    </xdr:from>
    <xdr:to>
      <xdr:col>111</xdr:col>
      <xdr:colOff>177800</xdr:colOff>
      <xdr:row>107</xdr:row>
      <xdr:rowOff>14478</xdr:rowOff>
    </xdr:to>
    <xdr:cxnSp macro="">
      <xdr:nvCxnSpPr>
        <xdr:cNvPr id="736" name="直線コネクタ 735">
          <a:extLst>
            <a:ext uri="{FF2B5EF4-FFF2-40B4-BE49-F238E27FC236}">
              <a16:creationId xmlns:a16="http://schemas.microsoft.com/office/drawing/2014/main" id="{63532BE8-F235-4279-8A71-3B423D807685}"/>
            </a:ext>
          </a:extLst>
        </xdr:cNvPr>
        <xdr:cNvCxnSpPr/>
      </xdr:nvCxnSpPr>
      <xdr:spPr>
        <a:xfrm flipV="1">
          <a:off x="20434300" y="183550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137413</xdr:rowOff>
    </xdr:from>
    <xdr:to>
      <xdr:col>102</xdr:col>
      <xdr:colOff>165100</xdr:colOff>
      <xdr:row>107</xdr:row>
      <xdr:rowOff>67563</xdr:rowOff>
    </xdr:to>
    <xdr:sp macro="" textlink="">
      <xdr:nvSpPr>
        <xdr:cNvPr id="737" name="楕円 736">
          <a:extLst>
            <a:ext uri="{FF2B5EF4-FFF2-40B4-BE49-F238E27FC236}">
              <a16:creationId xmlns:a16="http://schemas.microsoft.com/office/drawing/2014/main" id="{700A9E69-8CD2-43BD-ACAB-185B9B499F6A}"/>
            </a:ext>
          </a:extLst>
        </xdr:cNvPr>
        <xdr:cNvSpPr/>
      </xdr:nvSpPr>
      <xdr:spPr>
        <a:xfrm>
          <a:off x="19494500" y="18311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14478</xdr:rowOff>
    </xdr:from>
    <xdr:to>
      <xdr:col>107</xdr:col>
      <xdr:colOff>50800</xdr:colOff>
      <xdr:row>107</xdr:row>
      <xdr:rowOff>16763</xdr:rowOff>
    </xdr:to>
    <xdr:cxnSp macro="">
      <xdr:nvCxnSpPr>
        <xdr:cNvPr id="738" name="直線コネクタ 737">
          <a:extLst>
            <a:ext uri="{FF2B5EF4-FFF2-40B4-BE49-F238E27FC236}">
              <a16:creationId xmlns:a16="http://schemas.microsoft.com/office/drawing/2014/main" id="{68582909-B5C2-4B38-93F0-1DEC6AFDF890}"/>
            </a:ext>
          </a:extLst>
        </xdr:cNvPr>
        <xdr:cNvCxnSpPr/>
      </xdr:nvCxnSpPr>
      <xdr:spPr>
        <a:xfrm flipV="1">
          <a:off x="19545300" y="18359628"/>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141987</xdr:rowOff>
    </xdr:from>
    <xdr:to>
      <xdr:col>98</xdr:col>
      <xdr:colOff>38100</xdr:colOff>
      <xdr:row>107</xdr:row>
      <xdr:rowOff>72137</xdr:rowOff>
    </xdr:to>
    <xdr:sp macro="" textlink="">
      <xdr:nvSpPr>
        <xdr:cNvPr id="739" name="楕円 738">
          <a:extLst>
            <a:ext uri="{FF2B5EF4-FFF2-40B4-BE49-F238E27FC236}">
              <a16:creationId xmlns:a16="http://schemas.microsoft.com/office/drawing/2014/main" id="{A3E545BA-C2D5-4FCB-A340-47C3C6BE4BFE}"/>
            </a:ext>
          </a:extLst>
        </xdr:cNvPr>
        <xdr:cNvSpPr/>
      </xdr:nvSpPr>
      <xdr:spPr>
        <a:xfrm>
          <a:off x="18605500" y="1831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16763</xdr:rowOff>
    </xdr:from>
    <xdr:to>
      <xdr:col>102</xdr:col>
      <xdr:colOff>114300</xdr:colOff>
      <xdr:row>107</xdr:row>
      <xdr:rowOff>21337</xdr:rowOff>
    </xdr:to>
    <xdr:cxnSp macro="">
      <xdr:nvCxnSpPr>
        <xdr:cNvPr id="740" name="直線コネクタ 739">
          <a:extLst>
            <a:ext uri="{FF2B5EF4-FFF2-40B4-BE49-F238E27FC236}">
              <a16:creationId xmlns:a16="http://schemas.microsoft.com/office/drawing/2014/main" id="{23C6F1C3-1CFA-46FC-8F16-1B11AF9E7D09}"/>
            </a:ext>
          </a:extLst>
        </xdr:cNvPr>
        <xdr:cNvCxnSpPr/>
      </xdr:nvCxnSpPr>
      <xdr:spPr>
        <a:xfrm flipV="1">
          <a:off x="18656300" y="18361913"/>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104664</xdr:rowOff>
    </xdr:from>
    <xdr:ext cx="469744" cy="259045"/>
    <xdr:sp macro="" textlink="">
      <xdr:nvSpPr>
        <xdr:cNvPr id="741" name="n_1aveValue【公民館】&#10;一人当たり面積">
          <a:extLst>
            <a:ext uri="{FF2B5EF4-FFF2-40B4-BE49-F238E27FC236}">
              <a16:creationId xmlns:a16="http://schemas.microsoft.com/office/drawing/2014/main" id="{1F11BA31-F992-4E28-9C41-F2F813BF58DE}"/>
            </a:ext>
          </a:extLst>
        </xdr:cNvPr>
        <xdr:cNvSpPr txBox="1"/>
      </xdr:nvSpPr>
      <xdr:spPr>
        <a:xfrm>
          <a:off x="21075727" y="17764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111523</xdr:rowOff>
    </xdr:from>
    <xdr:ext cx="469744" cy="259045"/>
    <xdr:sp macro="" textlink="">
      <xdr:nvSpPr>
        <xdr:cNvPr id="742" name="n_2aveValue【公民館】&#10;一人当たり面積">
          <a:extLst>
            <a:ext uri="{FF2B5EF4-FFF2-40B4-BE49-F238E27FC236}">
              <a16:creationId xmlns:a16="http://schemas.microsoft.com/office/drawing/2014/main" id="{7571F7FC-0021-42B5-B665-768C466F1E74}"/>
            </a:ext>
          </a:extLst>
        </xdr:cNvPr>
        <xdr:cNvSpPr txBox="1"/>
      </xdr:nvSpPr>
      <xdr:spPr>
        <a:xfrm>
          <a:off x="20199427" y="1777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122953</xdr:rowOff>
    </xdr:from>
    <xdr:ext cx="469744" cy="259045"/>
    <xdr:sp macro="" textlink="">
      <xdr:nvSpPr>
        <xdr:cNvPr id="743" name="n_3aveValue【公民館】&#10;一人当たり面積">
          <a:extLst>
            <a:ext uri="{FF2B5EF4-FFF2-40B4-BE49-F238E27FC236}">
              <a16:creationId xmlns:a16="http://schemas.microsoft.com/office/drawing/2014/main" id="{B9E074F1-7B03-4A90-80F4-F1341BF0E9D7}"/>
            </a:ext>
          </a:extLst>
        </xdr:cNvPr>
        <xdr:cNvSpPr txBox="1"/>
      </xdr:nvSpPr>
      <xdr:spPr>
        <a:xfrm>
          <a:off x="19310427" y="1778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106951</xdr:rowOff>
    </xdr:from>
    <xdr:ext cx="469744" cy="259045"/>
    <xdr:sp macro="" textlink="">
      <xdr:nvSpPr>
        <xdr:cNvPr id="744" name="n_4aveValue【公民館】&#10;一人当たり面積">
          <a:extLst>
            <a:ext uri="{FF2B5EF4-FFF2-40B4-BE49-F238E27FC236}">
              <a16:creationId xmlns:a16="http://schemas.microsoft.com/office/drawing/2014/main" id="{A52CB7AC-D128-4BE6-9D21-331F2C934583}"/>
            </a:ext>
          </a:extLst>
        </xdr:cNvPr>
        <xdr:cNvSpPr txBox="1"/>
      </xdr:nvSpPr>
      <xdr:spPr>
        <a:xfrm>
          <a:off x="18421427" y="17766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51833</xdr:rowOff>
    </xdr:from>
    <xdr:ext cx="469744" cy="259045"/>
    <xdr:sp macro="" textlink="">
      <xdr:nvSpPr>
        <xdr:cNvPr id="745" name="n_1mainValue【公民館】&#10;一人当たり面積">
          <a:extLst>
            <a:ext uri="{FF2B5EF4-FFF2-40B4-BE49-F238E27FC236}">
              <a16:creationId xmlns:a16="http://schemas.microsoft.com/office/drawing/2014/main" id="{FD1CE7DB-09C6-48C4-AD03-3F986B24475A}"/>
            </a:ext>
          </a:extLst>
        </xdr:cNvPr>
        <xdr:cNvSpPr txBox="1"/>
      </xdr:nvSpPr>
      <xdr:spPr>
        <a:xfrm>
          <a:off x="21075727" y="18396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56405</xdr:rowOff>
    </xdr:from>
    <xdr:ext cx="469744" cy="259045"/>
    <xdr:sp macro="" textlink="">
      <xdr:nvSpPr>
        <xdr:cNvPr id="746" name="n_2mainValue【公民館】&#10;一人当たり面積">
          <a:extLst>
            <a:ext uri="{FF2B5EF4-FFF2-40B4-BE49-F238E27FC236}">
              <a16:creationId xmlns:a16="http://schemas.microsoft.com/office/drawing/2014/main" id="{E3510BB5-227B-4FB1-9681-A9D1F79B6C60}"/>
            </a:ext>
          </a:extLst>
        </xdr:cNvPr>
        <xdr:cNvSpPr txBox="1"/>
      </xdr:nvSpPr>
      <xdr:spPr>
        <a:xfrm>
          <a:off x="20199427" y="18401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58690</xdr:rowOff>
    </xdr:from>
    <xdr:ext cx="469744" cy="259045"/>
    <xdr:sp macro="" textlink="">
      <xdr:nvSpPr>
        <xdr:cNvPr id="747" name="n_3mainValue【公民館】&#10;一人当たり面積">
          <a:extLst>
            <a:ext uri="{FF2B5EF4-FFF2-40B4-BE49-F238E27FC236}">
              <a16:creationId xmlns:a16="http://schemas.microsoft.com/office/drawing/2014/main" id="{C0F3B3E2-C258-4FE7-A973-3E5AB14E2403}"/>
            </a:ext>
          </a:extLst>
        </xdr:cNvPr>
        <xdr:cNvSpPr txBox="1"/>
      </xdr:nvSpPr>
      <xdr:spPr>
        <a:xfrm>
          <a:off x="19310427" y="18403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63264</xdr:rowOff>
    </xdr:from>
    <xdr:ext cx="469744" cy="259045"/>
    <xdr:sp macro="" textlink="">
      <xdr:nvSpPr>
        <xdr:cNvPr id="748" name="n_4mainValue【公民館】&#10;一人当たり面積">
          <a:extLst>
            <a:ext uri="{FF2B5EF4-FFF2-40B4-BE49-F238E27FC236}">
              <a16:creationId xmlns:a16="http://schemas.microsoft.com/office/drawing/2014/main" id="{8C477D1B-EED4-4145-8110-F7842AD7DCFA}"/>
            </a:ext>
          </a:extLst>
        </xdr:cNvPr>
        <xdr:cNvSpPr txBox="1"/>
      </xdr:nvSpPr>
      <xdr:spPr>
        <a:xfrm>
          <a:off x="18421427" y="18408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9" name="正方形/長方形 748">
          <a:extLst>
            <a:ext uri="{FF2B5EF4-FFF2-40B4-BE49-F238E27FC236}">
              <a16:creationId xmlns:a16="http://schemas.microsoft.com/office/drawing/2014/main" id="{D338958B-B3E3-4275-A08C-5997970821C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0" name="正方形/長方形 749">
          <a:extLst>
            <a:ext uri="{FF2B5EF4-FFF2-40B4-BE49-F238E27FC236}">
              <a16:creationId xmlns:a16="http://schemas.microsoft.com/office/drawing/2014/main" id="{98143641-790D-417E-9CD0-4676BE7A011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1" name="テキスト ボックス 750">
          <a:extLst>
            <a:ext uri="{FF2B5EF4-FFF2-40B4-BE49-F238E27FC236}">
              <a16:creationId xmlns:a16="http://schemas.microsoft.com/office/drawing/2014/main" id="{02B36DDB-CF71-4099-B82D-0A4C54C24DA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やや低い水準ですが、老朽化は進行しています。限られた道路予算を有効活用するために、損耗の程度や交通量などの使用頻度、住民ニーズを組み合わせて、工事の優先順位を協議し、計画的に更新工事を実施する必要があります。</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橋梁・トンネル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減価償却率は類似団体と比較してやや低い水準ですが、老朽化は進行しています。将来的には、更新や長寿命化が不可欠ですが、建替えには公債費の増加が想定されます。</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公営住宅</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減価償却率は類似団体と比較してやや低い水準ですが、老朽化は進行しています。計画的に長寿命化工事を進める必要があります。</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住民一人当たりの面積は類似団体と比較して高い水準ですが、老朽化は進行しています。適切な運営管理に努める必要があります。</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減価償却率は類似団体と比較して低い水準です。小学校校舎は１校建替え中であり、中学校校舎は老朽化が進んでおり、統合の検討を進めています。</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減価償却率は類似団体と比較して高い水準にあり、老朽化が進行しています。公民館と図書館、交流施設の機能を持つ複合的施設の建設の検討を進めています。</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945F6B0-D4E8-4103-A632-410B5B21EBB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8E8581C-5E7C-4902-BA83-53641843D93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1F0EF56-861B-47B6-BB50-F6D60D5C03C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5290BD4-191A-4BA8-9096-F5805FE72B54}"/>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新潟県胎内市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F11CE70-582A-43F1-BB33-26A2F1CEF74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D98C3E8-3F94-4E37-84AE-453F5AF8116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07E30B8-9DED-4F51-AF46-EB762A00A73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887764F-59C7-4E02-A16C-669D25CF071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98D8936-351A-46B8-8031-E81E7961C82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D7D7D0-EDC8-4577-94E6-64593295D34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26,791
26,432
264.89
23,459,972
21,675,602
1,152,298
9,907,776
19,950,337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330091F-8232-489F-9B51-420F14E0C96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D9AF68-2006-408B-8EC1-547008D6E14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6F500E2-E784-46B6-BACD-969919AB58D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13.0
109.8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98075FB-18AE-4CBB-A3F0-845C6332F01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945F178-A57F-4B22-AF09-9691567A37F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715A81F1-1390-4CCF-825A-3A6882BAD53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2385A42-7DB9-4ED5-82C5-F98D4B6A274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E78F3E1-9278-42EF-8CB6-94F2FB078BE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6496B67-B4E6-47F6-A44C-D8F105B1B82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31098F6-DB4F-42FA-8E8D-24FC3BAC235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D2C2792-EFC5-4FD8-A180-33C1E4E4F52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42ECA70-0A05-4697-A564-C6925964ACE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12B3D0B-9900-4798-B837-66B78C6F3E2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C1A4D86-EC34-42C4-B982-30FA76954A7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639C90E-BA16-4335-A1A4-E86578DE133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67AB7EF-0BD4-4B9C-ACE0-505D673882C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557E5E2-6D75-420F-A6C1-DC12CF9A070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F7B2E11-3438-4C2A-8295-D0D4B67E997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301A682-1CB6-4B22-A167-4C90B7EC105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D6D6A9E-2246-4F73-B915-B484D81A4A8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FA9A801-427D-4F98-9A74-9E20800E8868}"/>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C03A48F-37EF-48B6-89C6-206DB6388FE9}"/>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B30707B-21F7-40CF-9401-424E7303D0F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C20C2B9-F8B0-4DF4-806E-BD849450532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97C98F9-E597-4047-B2C1-60305121718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9F63640-135E-4430-9A31-10014187DA0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58E8EF31-7B19-453B-AA47-7A898724961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6F3B226-AD7E-4C99-9DB3-E1322A6F483B}"/>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7092CD-77B1-4107-AF30-CBE0C34AA63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7DC5D5E-77AF-4FEE-8B29-2A46C8A9AD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ABA3841-A279-46A8-A12A-7061495D105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F1261D8-DF7B-4EFE-9243-D642407E7F6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306AEE1-BFBD-4111-A967-99DAE46C6C6B}"/>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EAD4ABF-00FC-4181-8D96-A6432F0C24A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D1FEE29-5CD3-4A6D-86EE-DB02862A09CF}"/>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F70C688B-6248-47DE-9A6C-600F7F9DB9D5}"/>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777253D-7736-4DA3-B24F-6439B19D8919}"/>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CBD4BA5-CBDB-48F5-8321-A5F8CEB98DF7}"/>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89CF7AD-FA9D-4225-A39E-AEBB08A992C8}"/>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6386649-BA44-478C-91E4-CCF27950272F}"/>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D912645-797A-40BD-89A7-B70739C2019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DF5CC8E-8A03-492C-B901-B955F9B6281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417D62F6-156C-4AF7-9897-2163C81ADD1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FFE9E4C0-0AFF-4C70-BC1A-626F463884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1EE047B-B645-45FA-A7CE-E2819DB38AE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4AC74A9-F32C-4394-ADE3-97F197782CAF}"/>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54973</xdr:rowOff>
    </xdr:from>
    <xdr:to>
      <xdr:col>24</xdr:col>
      <xdr:colOff>62865</xdr:colOff>
      <xdr:row>42</xdr:row>
      <xdr:rowOff>89263</xdr:rowOff>
    </xdr:to>
    <xdr:cxnSp macro="">
      <xdr:nvCxnSpPr>
        <xdr:cNvPr id="58" name="直線コネクタ 57">
          <a:extLst>
            <a:ext uri="{FF2B5EF4-FFF2-40B4-BE49-F238E27FC236}">
              <a16:creationId xmlns:a16="http://schemas.microsoft.com/office/drawing/2014/main" id="{43072127-DB26-40B2-8BFE-77A2CE033BEA}"/>
            </a:ext>
          </a:extLst>
        </xdr:cNvPr>
        <xdr:cNvCxnSpPr/>
      </xdr:nvCxnSpPr>
      <xdr:spPr>
        <a:xfrm flipV="1">
          <a:off x="4634865" y="5884273"/>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93090</xdr:rowOff>
    </xdr:from>
    <xdr:ext cx="405111" cy="259045"/>
    <xdr:sp macro="" textlink="">
      <xdr:nvSpPr>
        <xdr:cNvPr id="59" name="【図書館】&#10;有形固定資産減価償却率最小値テキスト">
          <a:extLst>
            <a:ext uri="{FF2B5EF4-FFF2-40B4-BE49-F238E27FC236}">
              <a16:creationId xmlns:a16="http://schemas.microsoft.com/office/drawing/2014/main" id="{F1039BD2-CEFE-4483-A716-9E579BB38CBD}"/>
            </a:ext>
          </a:extLst>
        </xdr:cNvPr>
        <xdr:cNvSpPr txBox="1"/>
      </xdr:nvSpPr>
      <xdr:spPr>
        <a:xfrm>
          <a:off x="4673600" y="729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89263</xdr:rowOff>
    </xdr:from>
    <xdr:to>
      <xdr:col>24</xdr:col>
      <xdr:colOff>152400</xdr:colOff>
      <xdr:row>42</xdr:row>
      <xdr:rowOff>89263</xdr:rowOff>
    </xdr:to>
    <xdr:cxnSp macro="">
      <xdr:nvCxnSpPr>
        <xdr:cNvPr id="60" name="直線コネクタ 59">
          <a:extLst>
            <a:ext uri="{FF2B5EF4-FFF2-40B4-BE49-F238E27FC236}">
              <a16:creationId xmlns:a16="http://schemas.microsoft.com/office/drawing/2014/main" id="{1726002B-C56F-426B-B01E-F8EC71118087}"/>
            </a:ext>
          </a:extLst>
        </xdr:cNvPr>
        <xdr:cNvCxnSpPr/>
      </xdr:nvCxnSpPr>
      <xdr:spPr>
        <a:xfrm>
          <a:off x="4546600" y="729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1650</xdr:rowOff>
    </xdr:from>
    <xdr:ext cx="405111" cy="259045"/>
    <xdr:sp macro="" textlink="">
      <xdr:nvSpPr>
        <xdr:cNvPr id="61" name="【図書館】&#10;有形固定資産減価償却率最大値テキスト">
          <a:extLst>
            <a:ext uri="{FF2B5EF4-FFF2-40B4-BE49-F238E27FC236}">
              <a16:creationId xmlns:a16="http://schemas.microsoft.com/office/drawing/2014/main" id="{4784E0CA-5B90-4FC4-8913-08FA34EC2B40}"/>
            </a:ext>
          </a:extLst>
        </xdr:cNvPr>
        <xdr:cNvSpPr txBox="1"/>
      </xdr:nvSpPr>
      <xdr:spPr>
        <a:xfrm>
          <a:off x="4673600" y="5659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54973</xdr:rowOff>
    </xdr:from>
    <xdr:to>
      <xdr:col>24</xdr:col>
      <xdr:colOff>152400</xdr:colOff>
      <xdr:row>34</xdr:row>
      <xdr:rowOff>54973</xdr:rowOff>
    </xdr:to>
    <xdr:cxnSp macro="">
      <xdr:nvCxnSpPr>
        <xdr:cNvPr id="62" name="直線コネクタ 61">
          <a:extLst>
            <a:ext uri="{FF2B5EF4-FFF2-40B4-BE49-F238E27FC236}">
              <a16:creationId xmlns:a16="http://schemas.microsoft.com/office/drawing/2014/main" id="{002C243D-0162-4087-AB3A-25FA133A0685}"/>
            </a:ext>
          </a:extLst>
        </xdr:cNvPr>
        <xdr:cNvCxnSpPr/>
      </xdr:nvCxnSpPr>
      <xdr:spPr>
        <a:xfrm>
          <a:off x="4546600" y="58842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74D08338-B348-4629-BBFC-C4E94B506DE6}"/>
            </a:ext>
          </a:extLst>
        </xdr:cNvPr>
        <xdr:cNvSpPr txBox="1"/>
      </xdr:nvSpPr>
      <xdr:spPr>
        <a:xfrm>
          <a:off x="4673600" y="641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53159</xdr:rowOff>
    </xdr:from>
    <xdr:to>
      <xdr:col>24</xdr:col>
      <xdr:colOff>114300</xdr:colOff>
      <xdr:row>38</xdr:row>
      <xdr:rowOff>154759</xdr:rowOff>
    </xdr:to>
    <xdr:sp macro="" textlink="">
      <xdr:nvSpPr>
        <xdr:cNvPr id="64" name="フローチャート: 判断 63">
          <a:extLst>
            <a:ext uri="{FF2B5EF4-FFF2-40B4-BE49-F238E27FC236}">
              <a16:creationId xmlns:a16="http://schemas.microsoft.com/office/drawing/2014/main" id="{8D921D1A-141C-4A25-B08A-885603CE137E}"/>
            </a:ext>
          </a:extLst>
        </xdr:cNvPr>
        <xdr:cNvSpPr/>
      </xdr:nvSpPr>
      <xdr:spPr>
        <a:xfrm>
          <a:off x="4584700" y="6568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27033</xdr:rowOff>
    </xdr:from>
    <xdr:to>
      <xdr:col>20</xdr:col>
      <xdr:colOff>38100</xdr:colOff>
      <xdr:row>38</xdr:row>
      <xdr:rowOff>128633</xdr:rowOff>
    </xdr:to>
    <xdr:sp macro="" textlink="">
      <xdr:nvSpPr>
        <xdr:cNvPr id="65" name="フローチャート: 判断 64">
          <a:extLst>
            <a:ext uri="{FF2B5EF4-FFF2-40B4-BE49-F238E27FC236}">
              <a16:creationId xmlns:a16="http://schemas.microsoft.com/office/drawing/2014/main" id="{D9FA03FE-CC86-465E-8750-2725E6CF727E}"/>
            </a:ext>
          </a:extLst>
        </xdr:cNvPr>
        <xdr:cNvSpPr/>
      </xdr:nvSpPr>
      <xdr:spPr>
        <a:xfrm>
          <a:off x="3746500" y="654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126637</xdr:rowOff>
    </xdr:from>
    <xdr:to>
      <xdr:col>15</xdr:col>
      <xdr:colOff>101600</xdr:colOff>
      <xdr:row>38</xdr:row>
      <xdr:rowOff>56787</xdr:rowOff>
    </xdr:to>
    <xdr:sp macro="" textlink="">
      <xdr:nvSpPr>
        <xdr:cNvPr id="66" name="フローチャート: 判断 65">
          <a:extLst>
            <a:ext uri="{FF2B5EF4-FFF2-40B4-BE49-F238E27FC236}">
              <a16:creationId xmlns:a16="http://schemas.microsoft.com/office/drawing/2014/main" id="{AD7576B0-E65E-4B9A-895C-E76C569804B3}"/>
            </a:ext>
          </a:extLst>
        </xdr:cNvPr>
        <xdr:cNvSpPr/>
      </xdr:nvSpPr>
      <xdr:spPr>
        <a:xfrm>
          <a:off x="2857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146231</xdr:rowOff>
    </xdr:from>
    <xdr:to>
      <xdr:col>10</xdr:col>
      <xdr:colOff>165100</xdr:colOff>
      <xdr:row>38</xdr:row>
      <xdr:rowOff>76381</xdr:rowOff>
    </xdr:to>
    <xdr:sp macro="" textlink="">
      <xdr:nvSpPr>
        <xdr:cNvPr id="67" name="フローチャート: 判断 66">
          <a:extLst>
            <a:ext uri="{FF2B5EF4-FFF2-40B4-BE49-F238E27FC236}">
              <a16:creationId xmlns:a16="http://schemas.microsoft.com/office/drawing/2014/main" id="{41FA787B-6145-411B-8AF9-FE0866B0086F}"/>
            </a:ext>
          </a:extLst>
        </xdr:cNvPr>
        <xdr:cNvSpPr/>
      </xdr:nvSpPr>
      <xdr:spPr>
        <a:xfrm>
          <a:off x="19685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89BD939D-5185-47FF-AFEA-000A68686CD4}"/>
            </a:ext>
          </a:extLst>
        </xdr:cNvPr>
        <xdr:cNvSpPr/>
      </xdr:nvSpPr>
      <xdr:spPr>
        <a:xfrm>
          <a:off x="1079500" y="6388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3984570-6B9E-4961-B497-1DB57F2A888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068C765-5EE3-4124-A910-FCC3061F5AF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C86D5F2-546E-4854-9067-ADF6A992AA99}"/>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1CF2612-221C-4386-9037-D8543D52C7C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4648B57-2577-442E-8C0B-E1261FF9C84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42</xdr:row>
      <xdr:rowOff>38463</xdr:rowOff>
    </xdr:from>
    <xdr:to>
      <xdr:col>24</xdr:col>
      <xdr:colOff>114300</xdr:colOff>
      <xdr:row>42</xdr:row>
      <xdr:rowOff>140063</xdr:rowOff>
    </xdr:to>
    <xdr:sp macro="" textlink="">
      <xdr:nvSpPr>
        <xdr:cNvPr id="74" name="楕円 73">
          <a:extLst>
            <a:ext uri="{FF2B5EF4-FFF2-40B4-BE49-F238E27FC236}">
              <a16:creationId xmlns:a16="http://schemas.microsoft.com/office/drawing/2014/main" id="{5D5375AD-EDEE-4ED1-ADD4-5E31AD34C3E0}"/>
            </a:ext>
          </a:extLst>
        </xdr:cNvPr>
        <xdr:cNvSpPr/>
      </xdr:nvSpPr>
      <xdr:spPr>
        <a:xfrm>
          <a:off x="4584700" y="72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124840</xdr:rowOff>
    </xdr:from>
    <xdr:ext cx="405111" cy="259045"/>
    <xdr:sp macro="" textlink="">
      <xdr:nvSpPr>
        <xdr:cNvPr id="75" name="【図書館】&#10;有形固定資産減価償却率該当値テキスト">
          <a:extLst>
            <a:ext uri="{FF2B5EF4-FFF2-40B4-BE49-F238E27FC236}">
              <a16:creationId xmlns:a16="http://schemas.microsoft.com/office/drawing/2014/main" id="{2992A1B8-6283-4015-A600-5BA15238EA97}"/>
            </a:ext>
          </a:extLst>
        </xdr:cNvPr>
        <xdr:cNvSpPr txBox="1"/>
      </xdr:nvSpPr>
      <xdr:spPr>
        <a:xfrm>
          <a:off x="4673600" y="715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42</xdr:row>
      <xdr:rowOff>38463</xdr:rowOff>
    </xdr:from>
    <xdr:to>
      <xdr:col>20</xdr:col>
      <xdr:colOff>38100</xdr:colOff>
      <xdr:row>42</xdr:row>
      <xdr:rowOff>140063</xdr:rowOff>
    </xdr:to>
    <xdr:sp macro="" textlink="">
      <xdr:nvSpPr>
        <xdr:cNvPr id="76" name="楕円 75">
          <a:extLst>
            <a:ext uri="{FF2B5EF4-FFF2-40B4-BE49-F238E27FC236}">
              <a16:creationId xmlns:a16="http://schemas.microsoft.com/office/drawing/2014/main" id="{B93BA761-C634-4389-94F3-595B31AEB596}"/>
            </a:ext>
          </a:extLst>
        </xdr:cNvPr>
        <xdr:cNvSpPr/>
      </xdr:nvSpPr>
      <xdr:spPr>
        <a:xfrm>
          <a:off x="3746500" y="7239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42</xdr:row>
      <xdr:rowOff>89263</xdr:rowOff>
    </xdr:from>
    <xdr:to>
      <xdr:col>24</xdr:col>
      <xdr:colOff>63500</xdr:colOff>
      <xdr:row>42</xdr:row>
      <xdr:rowOff>89263</xdr:rowOff>
    </xdr:to>
    <xdr:cxnSp macro="">
      <xdr:nvCxnSpPr>
        <xdr:cNvPr id="77" name="直線コネクタ 76">
          <a:extLst>
            <a:ext uri="{FF2B5EF4-FFF2-40B4-BE49-F238E27FC236}">
              <a16:creationId xmlns:a16="http://schemas.microsoft.com/office/drawing/2014/main" id="{79DBF9A4-7A82-462C-9749-2679211D864C}"/>
            </a:ext>
          </a:extLst>
        </xdr:cNvPr>
        <xdr:cNvCxnSpPr/>
      </xdr:nvCxnSpPr>
      <xdr:spPr>
        <a:xfrm>
          <a:off x="3797300" y="72901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42</xdr:row>
      <xdr:rowOff>36830</xdr:rowOff>
    </xdr:from>
    <xdr:to>
      <xdr:col>15</xdr:col>
      <xdr:colOff>101600</xdr:colOff>
      <xdr:row>42</xdr:row>
      <xdr:rowOff>138430</xdr:rowOff>
    </xdr:to>
    <xdr:sp macro="" textlink="">
      <xdr:nvSpPr>
        <xdr:cNvPr id="78" name="楕円 77">
          <a:extLst>
            <a:ext uri="{FF2B5EF4-FFF2-40B4-BE49-F238E27FC236}">
              <a16:creationId xmlns:a16="http://schemas.microsoft.com/office/drawing/2014/main" id="{24F77B25-F73F-41F3-8F7F-8C6395ECE013}"/>
            </a:ext>
          </a:extLst>
        </xdr:cNvPr>
        <xdr:cNvSpPr/>
      </xdr:nvSpPr>
      <xdr:spPr>
        <a:xfrm>
          <a:off x="2857500" y="723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42</xdr:row>
      <xdr:rowOff>87630</xdr:rowOff>
    </xdr:from>
    <xdr:to>
      <xdr:col>19</xdr:col>
      <xdr:colOff>177800</xdr:colOff>
      <xdr:row>42</xdr:row>
      <xdr:rowOff>89263</xdr:rowOff>
    </xdr:to>
    <xdr:cxnSp macro="">
      <xdr:nvCxnSpPr>
        <xdr:cNvPr id="79" name="直線コネクタ 78">
          <a:extLst>
            <a:ext uri="{FF2B5EF4-FFF2-40B4-BE49-F238E27FC236}">
              <a16:creationId xmlns:a16="http://schemas.microsoft.com/office/drawing/2014/main" id="{D51CD9E9-0897-41C0-BF86-97734940E8CC}"/>
            </a:ext>
          </a:extLst>
        </xdr:cNvPr>
        <xdr:cNvCxnSpPr/>
      </xdr:nvCxnSpPr>
      <xdr:spPr>
        <a:xfrm>
          <a:off x="2908300" y="728853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42</xdr:row>
      <xdr:rowOff>36830</xdr:rowOff>
    </xdr:from>
    <xdr:to>
      <xdr:col>10</xdr:col>
      <xdr:colOff>165100</xdr:colOff>
      <xdr:row>42</xdr:row>
      <xdr:rowOff>138430</xdr:rowOff>
    </xdr:to>
    <xdr:sp macro="" textlink="">
      <xdr:nvSpPr>
        <xdr:cNvPr id="80" name="楕円 79">
          <a:extLst>
            <a:ext uri="{FF2B5EF4-FFF2-40B4-BE49-F238E27FC236}">
              <a16:creationId xmlns:a16="http://schemas.microsoft.com/office/drawing/2014/main" id="{6141B698-AFEF-4F67-A5D9-20FFD33CAA4D}"/>
            </a:ext>
          </a:extLst>
        </xdr:cNvPr>
        <xdr:cNvSpPr/>
      </xdr:nvSpPr>
      <xdr:spPr>
        <a:xfrm>
          <a:off x="1968500" y="723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42</xdr:row>
      <xdr:rowOff>87630</xdr:rowOff>
    </xdr:from>
    <xdr:to>
      <xdr:col>15</xdr:col>
      <xdr:colOff>50800</xdr:colOff>
      <xdr:row>42</xdr:row>
      <xdr:rowOff>87630</xdr:rowOff>
    </xdr:to>
    <xdr:cxnSp macro="">
      <xdr:nvCxnSpPr>
        <xdr:cNvPr id="81" name="直線コネクタ 80">
          <a:extLst>
            <a:ext uri="{FF2B5EF4-FFF2-40B4-BE49-F238E27FC236}">
              <a16:creationId xmlns:a16="http://schemas.microsoft.com/office/drawing/2014/main" id="{5EB08588-616D-4082-BBDD-C5DB30443BB5}"/>
            </a:ext>
          </a:extLst>
        </xdr:cNvPr>
        <xdr:cNvCxnSpPr/>
      </xdr:nvCxnSpPr>
      <xdr:spPr>
        <a:xfrm>
          <a:off x="2019300" y="72885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41728</xdr:rowOff>
    </xdr:from>
    <xdr:to>
      <xdr:col>6</xdr:col>
      <xdr:colOff>38100</xdr:colOff>
      <xdr:row>42</xdr:row>
      <xdr:rowOff>143328</xdr:rowOff>
    </xdr:to>
    <xdr:sp macro="" textlink="">
      <xdr:nvSpPr>
        <xdr:cNvPr id="82" name="楕円 81">
          <a:extLst>
            <a:ext uri="{FF2B5EF4-FFF2-40B4-BE49-F238E27FC236}">
              <a16:creationId xmlns:a16="http://schemas.microsoft.com/office/drawing/2014/main" id="{0CE7E823-36E5-454D-B413-F75317111924}"/>
            </a:ext>
          </a:extLst>
        </xdr:cNvPr>
        <xdr:cNvSpPr/>
      </xdr:nvSpPr>
      <xdr:spPr>
        <a:xfrm>
          <a:off x="1079500" y="724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42</xdr:row>
      <xdr:rowOff>87630</xdr:rowOff>
    </xdr:from>
    <xdr:to>
      <xdr:col>10</xdr:col>
      <xdr:colOff>114300</xdr:colOff>
      <xdr:row>42</xdr:row>
      <xdr:rowOff>92528</xdr:rowOff>
    </xdr:to>
    <xdr:cxnSp macro="">
      <xdr:nvCxnSpPr>
        <xdr:cNvPr id="83" name="直線コネクタ 82">
          <a:extLst>
            <a:ext uri="{FF2B5EF4-FFF2-40B4-BE49-F238E27FC236}">
              <a16:creationId xmlns:a16="http://schemas.microsoft.com/office/drawing/2014/main" id="{87AAB883-0A51-47D2-9893-C6B53EF4E68D}"/>
            </a:ext>
          </a:extLst>
        </xdr:cNvPr>
        <xdr:cNvCxnSpPr/>
      </xdr:nvCxnSpPr>
      <xdr:spPr>
        <a:xfrm flipV="1">
          <a:off x="1130300" y="7288530"/>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3CAA6593-901A-4F34-854E-E4E80B1F2301}"/>
            </a:ext>
          </a:extLst>
        </xdr:cNvPr>
        <xdr:cNvSpPr txBox="1"/>
      </xdr:nvSpPr>
      <xdr:spPr>
        <a:xfrm>
          <a:off x="3582044" y="6317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73314</xdr:rowOff>
    </xdr:from>
    <xdr:ext cx="405111" cy="259045"/>
    <xdr:sp macro="" textlink="">
      <xdr:nvSpPr>
        <xdr:cNvPr id="85" name="n_2aveValue【図書館】&#10;有形固定資産減価償却率">
          <a:extLst>
            <a:ext uri="{FF2B5EF4-FFF2-40B4-BE49-F238E27FC236}">
              <a16:creationId xmlns:a16="http://schemas.microsoft.com/office/drawing/2014/main" id="{9A25067F-B472-4970-B72F-6CD035861272}"/>
            </a:ext>
          </a:extLst>
        </xdr:cNvPr>
        <xdr:cNvSpPr txBox="1"/>
      </xdr:nvSpPr>
      <xdr:spPr>
        <a:xfrm>
          <a:off x="2705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92908</xdr:rowOff>
    </xdr:from>
    <xdr:ext cx="405111" cy="259045"/>
    <xdr:sp macro="" textlink="">
      <xdr:nvSpPr>
        <xdr:cNvPr id="86" name="n_3aveValue【図書館】&#10;有形固定資産減価償却率">
          <a:extLst>
            <a:ext uri="{FF2B5EF4-FFF2-40B4-BE49-F238E27FC236}">
              <a16:creationId xmlns:a16="http://schemas.microsoft.com/office/drawing/2014/main" id="{4F7E04EB-638C-4757-A5D8-A49E2748A289}"/>
            </a:ext>
          </a:extLst>
        </xdr:cNvPr>
        <xdr:cNvSpPr txBox="1"/>
      </xdr:nvSpPr>
      <xdr:spPr>
        <a:xfrm>
          <a:off x="1816744" y="626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163121</xdr:rowOff>
    </xdr:from>
    <xdr:ext cx="405111" cy="259045"/>
    <xdr:sp macro="" textlink="">
      <xdr:nvSpPr>
        <xdr:cNvPr id="87" name="n_4aveValue【図書館】&#10;有形固定資産減価償却率">
          <a:extLst>
            <a:ext uri="{FF2B5EF4-FFF2-40B4-BE49-F238E27FC236}">
              <a16:creationId xmlns:a16="http://schemas.microsoft.com/office/drawing/2014/main" id="{629CBFC5-2C01-4B4C-8C3D-588DCED36E37}"/>
            </a:ext>
          </a:extLst>
        </xdr:cNvPr>
        <xdr:cNvSpPr txBox="1"/>
      </xdr:nvSpPr>
      <xdr:spPr>
        <a:xfrm>
          <a:off x="9277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131190</xdr:rowOff>
    </xdr:from>
    <xdr:ext cx="405111" cy="259045"/>
    <xdr:sp macro="" textlink="">
      <xdr:nvSpPr>
        <xdr:cNvPr id="88" name="n_1mainValue【図書館】&#10;有形固定資産減価償却率">
          <a:extLst>
            <a:ext uri="{FF2B5EF4-FFF2-40B4-BE49-F238E27FC236}">
              <a16:creationId xmlns:a16="http://schemas.microsoft.com/office/drawing/2014/main" id="{D0AE2AA7-8693-4B7B-898C-686581E789F2}"/>
            </a:ext>
          </a:extLst>
        </xdr:cNvPr>
        <xdr:cNvSpPr txBox="1"/>
      </xdr:nvSpPr>
      <xdr:spPr>
        <a:xfrm>
          <a:off x="3582044" y="733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129557</xdr:rowOff>
    </xdr:from>
    <xdr:ext cx="405111" cy="259045"/>
    <xdr:sp macro="" textlink="">
      <xdr:nvSpPr>
        <xdr:cNvPr id="89" name="n_2mainValue【図書館】&#10;有形固定資産減価償却率">
          <a:extLst>
            <a:ext uri="{FF2B5EF4-FFF2-40B4-BE49-F238E27FC236}">
              <a16:creationId xmlns:a16="http://schemas.microsoft.com/office/drawing/2014/main" id="{8665BA08-E875-4FBC-80EE-8803018A0626}"/>
            </a:ext>
          </a:extLst>
        </xdr:cNvPr>
        <xdr:cNvSpPr txBox="1"/>
      </xdr:nvSpPr>
      <xdr:spPr>
        <a:xfrm>
          <a:off x="2705744" y="733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129557</xdr:rowOff>
    </xdr:from>
    <xdr:ext cx="405111" cy="259045"/>
    <xdr:sp macro="" textlink="">
      <xdr:nvSpPr>
        <xdr:cNvPr id="90" name="n_3mainValue【図書館】&#10;有形固定資産減価償却率">
          <a:extLst>
            <a:ext uri="{FF2B5EF4-FFF2-40B4-BE49-F238E27FC236}">
              <a16:creationId xmlns:a16="http://schemas.microsoft.com/office/drawing/2014/main" id="{2B4968DB-4963-48B0-8C23-F266AD29A82C}"/>
            </a:ext>
          </a:extLst>
        </xdr:cNvPr>
        <xdr:cNvSpPr txBox="1"/>
      </xdr:nvSpPr>
      <xdr:spPr>
        <a:xfrm>
          <a:off x="1816744" y="733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133427</xdr:colOff>
      <xdr:row>42</xdr:row>
      <xdr:rowOff>134455</xdr:rowOff>
    </xdr:from>
    <xdr:ext cx="469744" cy="259045"/>
    <xdr:sp macro="" textlink="">
      <xdr:nvSpPr>
        <xdr:cNvPr id="91" name="n_4mainValue【図書館】&#10;有形固定資産減価償却率">
          <a:extLst>
            <a:ext uri="{FF2B5EF4-FFF2-40B4-BE49-F238E27FC236}">
              <a16:creationId xmlns:a16="http://schemas.microsoft.com/office/drawing/2014/main" id="{A1D51573-D828-496C-B6CE-2F48936B41B0}"/>
            </a:ext>
          </a:extLst>
        </xdr:cNvPr>
        <xdr:cNvSpPr txBox="1"/>
      </xdr:nvSpPr>
      <xdr:spPr>
        <a:xfrm>
          <a:off x="895427" y="7335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B6FA528-B10E-4589-AE47-688A7516EB06}"/>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BD25BED0-C2DC-4972-A09B-E7C2C8F7CD8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AE30BD5-F956-446F-89BE-01C4944219F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4A41052-E7D0-4899-973F-8A79882A75F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24627FF-2F27-4D68-86F4-DBFE80E44155}"/>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BC5D778-9623-4237-856C-AF7D996D40D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7A640A39-219E-4DDA-A076-E22ED804C19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82F12E6-5482-4FBB-A6C0-4550E6DB50F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60A0A3F9-7A44-450C-8A54-A11C5AC405C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E6E93D1-9726-444A-917A-9EBBC7CCFB21}"/>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C2355D8-97A1-470B-9A04-FCC05EE2CC75}"/>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BB65BAA3-68DF-495D-803B-21F596B1F3A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AB622474-CC8A-4C52-9F1B-7ADE1F262B6E}"/>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36C30ED2-1A06-4F35-AA30-1519F5B1AEAC}"/>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5BC9DC3C-C731-4329-A67D-987DC6AF5FDF}"/>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75180DBD-A9BE-42AC-81C0-91C6D1142BFA}"/>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A0CBB716-F7C8-4832-A961-69938D2DD715}"/>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84AF8987-6850-41EC-A432-20AD66BCBF43}"/>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ACB74C57-5200-4166-8972-E444164CC99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AC057C6-D8F8-4B85-8AC0-2E023B9F4D74}"/>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112E22F-5E75-4E9A-895B-608739FC897A}"/>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94488</xdr:rowOff>
    </xdr:from>
    <xdr:to>
      <xdr:col>54</xdr:col>
      <xdr:colOff>189865</xdr:colOff>
      <xdr:row>41</xdr:row>
      <xdr:rowOff>41910</xdr:rowOff>
    </xdr:to>
    <xdr:cxnSp macro="">
      <xdr:nvCxnSpPr>
        <xdr:cNvPr id="113" name="直線コネクタ 112">
          <a:extLst>
            <a:ext uri="{FF2B5EF4-FFF2-40B4-BE49-F238E27FC236}">
              <a16:creationId xmlns:a16="http://schemas.microsoft.com/office/drawing/2014/main" id="{86BD52D1-2B6D-43E8-8FE0-20B1B3107640}"/>
            </a:ext>
          </a:extLst>
        </xdr:cNvPr>
        <xdr:cNvCxnSpPr/>
      </xdr:nvCxnSpPr>
      <xdr:spPr>
        <a:xfrm flipV="1">
          <a:off x="10476865" y="5923788"/>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45737</xdr:rowOff>
    </xdr:from>
    <xdr:ext cx="469744" cy="259045"/>
    <xdr:sp macro="" textlink="">
      <xdr:nvSpPr>
        <xdr:cNvPr id="114" name="【図書館】&#10;一人当たり面積最小値テキスト">
          <a:extLst>
            <a:ext uri="{FF2B5EF4-FFF2-40B4-BE49-F238E27FC236}">
              <a16:creationId xmlns:a16="http://schemas.microsoft.com/office/drawing/2014/main" id="{D963029A-0243-44B8-86CD-EE5FB8EBE8DE}"/>
            </a:ext>
          </a:extLst>
        </xdr:cNvPr>
        <xdr:cNvSpPr txBox="1"/>
      </xdr:nvSpPr>
      <xdr:spPr>
        <a:xfrm>
          <a:off x="10515600"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41910</xdr:rowOff>
    </xdr:from>
    <xdr:to>
      <xdr:col>55</xdr:col>
      <xdr:colOff>88900</xdr:colOff>
      <xdr:row>41</xdr:row>
      <xdr:rowOff>41910</xdr:rowOff>
    </xdr:to>
    <xdr:cxnSp macro="">
      <xdr:nvCxnSpPr>
        <xdr:cNvPr id="115" name="直線コネクタ 114">
          <a:extLst>
            <a:ext uri="{FF2B5EF4-FFF2-40B4-BE49-F238E27FC236}">
              <a16:creationId xmlns:a16="http://schemas.microsoft.com/office/drawing/2014/main" id="{FC93A779-A829-4232-94CC-586A0EA75406}"/>
            </a:ext>
          </a:extLst>
        </xdr:cNvPr>
        <xdr:cNvCxnSpPr/>
      </xdr:nvCxnSpPr>
      <xdr:spPr>
        <a:xfrm>
          <a:off x="10388600" y="707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41165</xdr:rowOff>
    </xdr:from>
    <xdr:ext cx="469744" cy="259045"/>
    <xdr:sp macro="" textlink="">
      <xdr:nvSpPr>
        <xdr:cNvPr id="116" name="【図書館】&#10;一人当たり面積最大値テキスト">
          <a:extLst>
            <a:ext uri="{FF2B5EF4-FFF2-40B4-BE49-F238E27FC236}">
              <a16:creationId xmlns:a16="http://schemas.microsoft.com/office/drawing/2014/main" id="{236267FD-A7C8-4A78-B6C5-AE6BC348E5CD}"/>
            </a:ext>
          </a:extLst>
        </xdr:cNvPr>
        <xdr:cNvSpPr txBox="1"/>
      </xdr:nvSpPr>
      <xdr:spPr>
        <a:xfrm>
          <a:off x="10515600" y="5699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94488</xdr:rowOff>
    </xdr:from>
    <xdr:to>
      <xdr:col>55</xdr:col>
      <xdr:colOff>88900</xdr:colOff>
      <xdr:row>34</xdr:row>
      <xdr:rowOff>94488</xdr:rowOff>
    </xdr:to>
    <xdr:cxnSp macro="">
      <xdr:nvCxnSpPr>
        <xdr:cNvPr id="117" name="直線コネクタ 116">
          <a:extLst>
            <a:ext uri="{FF2B5EF4-FFF2-40B4-BE49-F238E27FC236}">
              <a16:creationId xmlns:a16="http://schemas.microsoft.com/office/drawing/2014/main" id="{6A3A8FD8-8B55-4D50-A3E7-FA8924EC1DFF}"/>
            </a:ext>
          </a:extLst>
        </xdr:cNvPr>
        <xdr:cNvCxnSpPr/>
      </xdr:nvCxnSpPr>
      <xdr:spPr>
        <a:xfrm>
          <a:off x="10388600" y="5923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89747AA7-2321-4D8C-BE0A-6997321D96B0}"/>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F0AA7208-F3CD-4CDB-ABB7-5937015BA7B9}"/>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164846</xdr:rowOff>
    </xdr:from>
    <xdr:to>
      <xdr:col>50</xdr:col>
      <xdr:colOff>165100</xdr:colOff>
      <xdr:row>40</xdr:row>
      <xdr:rowOff>94996</xdr:rowOff>
    </xdr:to>
    <xdr:sp macro="" textlink="">
      <xdr:nvSpPr>
        <xdr:cNvPr id="120" name="フローチャート: 判断 119">
          <a:extLst>
            <a:ext uri="{FF2B5EF4-FFF2-40B4-BE49-F238E27FC236}">
              <a16:creationId xmlns:a16="http://schemas.microsoft.com/office/drawing/2014/main" id="{2A8D6B75-CFA5-4E33-BD94-15DC2A6D669D}"/>
            </a:ext>
          </a:extLst>
        </xdr:cNvPr>
        <xdr:cNvSpPr/>
      </xdr:nvSpPr>
      <xdr:spPr>
        <a:xfrm>
          <a:off x="9588500" y="685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16256</xdr:rowOff>
    </xdr:from>
    <xdr:to>
      <xdr:col>46</xdr:col>
      <xdr:colOff>38100</xdr:colOff>
      <xdr:row>40</xdr:row>
      <xdr:rowOff>117856</xdr:rowOff>
    </xdr:to>
    <xdr:sp macro="" textlink="">
      <xdr:nvSpPr>
        <xdr:cNvPr id="121" name="フローチャート: 判断 120">
          <a:extLst>
            <a:ext uri="{FF2B5EF4-FFF2-40B4-BE49-F238E27FC236}">
              <a16:creationId xmlns:a16="http://schemas.microsoft.com/office/drawing/2014/main" id="{BA9453C2-EDE8-4855-91F6-DC3350DB36DD}"/>
            </a:ext>
          </a:extLst>
        </xdr:cNvPr>
        <xdr:cNvSpPr/>
      </xdr:nvSpPr>
      <xdr:spPr>
        <a:xfrm>
          <a:off x="8699500" y="687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20828</xdr:rowOff>
    </xdr:from>
    <xdr:to>
      <xdr:col>41</xdr:col>
      <xdr:colOff>101600</xdr:colOff>
      <xdr:row>40</xdr:row>
      <xdr:rowOff>122428</xdr:rowOff>
    </xdr:to>
    <xdr:sp macro="" textlink="">
      <xdr:nvSpPr>
        <xdr:cNvPr id="122" name="フローチャート: 判断 121">
          <a:extLst>
            <a:ext uri="{FF2B5EF4-FFF2-40B4-BE49-F238E27FC236}">
              <a16:creationId xmlns:a16="http://schemas.microsoft.com/office/drawing/2014/main" id="{2E38A4D7-A758-41AC-B478-6BC7C81BBA98}"/>
            </a:ext>
          </a:extLst>
        </xdr:cNvPr>
        <xdr:cNvSpPr/>
      </xdr:nvSpPr>
      <xdr:spPr>
        <a:xfrm>
          <a:off x="7810500" y="687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7112</xdr:rowOff>
    </xdr:from>
    <xdr:to>
      <xdr:col>36</xdr:col>
      <xdr:colOff>165100</xdr:colOff>
      <xdr:row>40</xdr:row>
      <xdr:rowOff>108712</xdr:rowOff>
    </xdr:to>
    <xdr:sp macro="" textlink="">
      <xdr:nvSpPr>
        <xdr:cNvPr id="123" name="フローチャート: 判断 122">
          <a:extLst>
            <a:ext uri="{FF2B5EF4-FFF2-40B4-BE49-F238E27FC236}">
              <a16:creationId xmlns:a16="http://schemas.microsoft.com/office/drawing/2014/main" id="{B4DE21DF-914D-40B3-8CE1-9FB61AB6E912}"/>
            </a:ext>
          </a:extLst>
        </xdr:cNvPr>
        <xdr:cNvSpPr/>
      </xdr:nvSpPr>
      <xdr:spPr>
        <a:xfrm>
          <a:off x="6921500" y="686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1E528DC-62B4-4D9A-866C-FD6C392F283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C54AE9A-6B66-4AF4-BB6F-C2BA0AD09D0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52CDCF3C-A2C6-405E-9407-33A8D57892F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C037F42-6C05-4FF1-A9CF-1944AF1405D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4A9EC2EB-93E2-42E7-9C97-991C71F1AC0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9" name="楕円 128">
          <a:extLst>
            <a:ext uri="{FF2B5EF4-FFF2-40B4-BE49-F238E27FC236}">
              <a16:creationId xmlns:a16="http://schemas.microsoft.com/office/drawing/2014/main" id="{C28594C7-ED92-4FA3-9625-7C3E20508339}"/>
            </a:ext>
          </a:extLst>
        </xdr:cNvPr>
        <xdr:cNvSpPr/>
      </xdr:nvSpPr>
      <xdr:spPr>
        <a:xfrm>
          <a:off x="104267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138701</xdr:rowOff>
    </xdr:from>
    <xdr:ext cx="469744" cy="259045"/>
    <xdr:sp macro="" textlink="">
      <xdr:nvSpPr>
        <xdr:cNvPr id="130" name="【図書館】&#10;一人当たり面積該当値テキスト">
          <a:extLst>
            <a:ext uri="{FF2B5EF4-FFF2-40B4-BE49-F238E27FC236}">
              <a16:creationId xmlns:a16="http://schemas.microsoft.com/office/drawing/2014/main" id="{ED88A9AD-FECD-4691-B72E-6A9CCDBB1531}"/>
            </a:ext>
          </a:extLst>
        </xdr:cNvPr>
        <xdr:cNvSpPr txBox="1"/>
      </xdr:nvSpPr>
      <xdr:spPr>
        <a:xfrm>
          <a:off x="10515600"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48260</xdr:rowOff>
    </xdr:from>
    <xdr:to>
      <xdr:col>50</xdr:col>
      <xdr:colOff>165100</xdr:colOff>
      <xdr:row>40</xdr:row>
      <xdr:rowOff>149860</xdr:rowOff>
    </xdr:to>
    <xdr:sp macro="" textlink="">
      <xdr:nvSpPr>
        <xdr:cNvPr id="131" name="楕円 130">
          <a:extLst>
            <a:ext uri="{FF2B5EF4-FFF2-40B4-BE49-F238E27FC236}">
              <a16:creationId xmlns:a16="http://schemas.microsoft.com/office/drawing/2014/main" id="{CA6C0559-2B7B-416D-8220-C5988360EB10}"/>
            </a:ext>
          </a:extLst>
        </xdr:cNvPr>
        <xdr:cNvSpPr/>
      </xdr:nvSpPr>
      <xdr:spPr>
        <a:xfrm>
          <a:off x="9588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94488</xdr:rowOff>
    </xdr:from>
    <xdr:to>
      <xdr:col>55</xdr:col>
      <xdr:colOff>0</xdr:colOff>
      <xdr:row>40</xdr:row>
      <xdr:rowOff>99060</xdr:rowOff>
    </xdr:to>
    <xdr:cxnSp macro="">
      <xdr:nvCxnSpPr>
        <xdr:cNvPr id="132" name="直線コネクタ 131">
          <a:extLst>
            <a:ext uri="{FF2B5EF4-FFF2-40B4-BE49-F238E27FC236}">
              <a16:creationId xmlns:a16="http://schemas.microsoft.com/office/drawing/2014/main" id="{0D4AA806-3023-4C45-BD1F-FEE8F97E1C75}"/>
            </a:ext>
          </a:extLst>
        </xdr:cNvPr>
        <xdr:cNvCxnSpPr/>
      </xdr:nvCxnSpPr>
      <xdr:spPr>
        <a:xfrm flipV="1">
          <a:off x="9639300" y="695248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48260</xdr:rowOff>
    </xdr:from>
    <xdr:to>
      <xdr:col>46</xdr:col>
      <xdr:colOff>38100</xdr:colOff>
      <xdr:row>40</xdr:row>
      <xdr:rowOff>149860</xdr:rowOff>
    </xdr:to>
    <xdr:sp macro="" textlink="">
      <xdr:nvSpPr>
        <xdr:cNvPr id="133" name="楕円 132">
          <a:extLst>
            <a:ext uri="{FF2B5EF4-FFF2-40B4-BE49-F238E27FC236}">
              <a16:creationId xmlns:a16="http://schemas.microsoft.com/office/drawing/2014/main" id="{EA77F482-3D21-4BD6-84B2-E73219BD1A9D}"/>
            </a:ext>
          </a:extLst>
        </xdr:cNvPr>
        <xdr:cNvSpPr/>
      </xdr:nvSpPr>
      <xdr:spPr>
        <a:xfrm>
          <a:off x="86995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99060</xdr:rowOff>
    </xdr:from>
    <xdr:to>
      <xdr:col>50</xdr:col>
      <xdr:colOff>114300</xdr:colOff>
      <xdr:row>40</xdr:row>
      <xdr:rowOff>99060</xdr:rowOff>
    </xdr:to>
    <xdr:cxnSp macro="">
      <xdr:nvCxnSpPr>
        <xdr:cNvPr id="134" name="直線コネクタ 133">
          <a:extLst>
            <a:ext uri="{FF2B5EF4-FFF2-40B4-BE49-F238E27FC236}">
              <a16:creationId xmlns:a16="http://schemas.microsoft.com/office/drawing/2014/main" id="{AF3A5393-EFE1-4DF0-9D08-0BBE15A78C43}"/>
            </a:ext>
          </a:extLst>
        </xdr:cNvPr>
        <xdr:cNvCxnSpPr/>
      </xdr:nvCxnSpPr>
      <xdr:spPr>
        <a:xfrm>
          <a:off x="8750300" y="69570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52832</xdr:rowOff>
    </xdr:from>
    <xdr:to>
      <xdr:col>41</xdr:col>
      <xdr:colOff>101600</xdr:colOff>
      <xdr:row>40</xdr:row>
      <xdr:rowOff>154432</xdr:rowOff>
    </xdr:to>
    <xdr:sp macro="" textlink="">
      <xdr:nvSpPr>
        <xdr:cNvPr id="135" name="楕円 134">
          <a:extLst>
            <a:ext uri="{FF2B5EF4-FFF2-40B4-BE49-F238E27FC236}">
              <a16:creationId xmlns:a16="http://schemas.microsoft.com/office/drawing/2014/main" id="{CCC90DA6-7626-4607-9DE0-F40F8083BD3D}"/>
            </a:ext>
          </a:extLst>
        </xdr:cNvPr>
        <xdr:cNvSpPr/>
      </xdr:nvSpPr>
      <xdr:spPr>
        <a:xfrm>
          <a:off x="7810500" y="6910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99060</xdr:rowOff>
    </xdr:from>
    <xdr:to>
      <xdr:col>45</xdr:col>
      <xdr:colOff>177800</xdr:colOff>
      <xdr:row>40</xdr:row>
      <xdr:rowOff>103632</xdr:rowOff>
    </xdr:to>
    <xdr:cxnSp macro="">
      <xdr:nvCxnSpPr>
        <xdr:cNvPr id="136" name="直線コネクタ 135">
          <a:extLst>
            <a:ext uri="{FF2B5EF4-FFF2-40B4-BE49-F238E27FC236}">
              <a16:creationId xmlns:a16="http://schemas.microsoft.com/office/drawing/2014/main" id="{6C48A681-3E27-48FB-AC41-9E8CFE4E97D5}"/>
            </a:ext>
          </a:extLst>
        </xdr:cNvPr>
        <xdr:cNvCxnSpPr/>
      </xdr:nvCxnSpPr>
      <xdr:spPr>
        <a:xfrm flipV="1">
          <a:off x="7861300" y="69570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57404</xdr:rowOff>
    </xdr:from>
    <xdr:to>
      <xdr:col>36</xdr:col>
      <xdr:colOff>165100</xdr:colOff>
      <xdr:row>40</xdr:row>
      <xdr:rowOff>159004</xdr:rowOff>
    </xdr:to>
    <xdr:sp macro="" textlink="">
      <xdr:nvSpPr>
        <xdr:cNvPr id="137" name="楕円 136">
          <a:extLst>
            <a:ext uri="{FF2B5EF4-FFF2-40B4-BE49-F238E27FC236}">
              <a16:creationId xmlns:a16="http://schemas.microsoft.com/office/drawing/2014/main" id="{594181FB-1B45-4912-B49A-BC23157BFA94}"/>
            </a:ext>
          </a:extLst>
        </xdr:cNvPr>
        <xdr:cNvSpPr/>
      </xdr:nvSpPr>
      <xdr:spPr>
        <a:xfrm>
          <a:off x="6921500" y="691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103632</xdr:rowOff>
    </xdr:from>
    <xdr:to>
      <xdr:col>41</xdr:col>
      <xdr:colOff>50800</xdr:colOff>
      <xdr:row>40</xdr:row>
      <xdr:rowOff>108204</xdr:rowOff>
    </xdr:to>
    <xdr:cxnSp macro="">
      <xdr:nvCxnSpPr>
        <xdr:cNvPr id="138" name="直線コネクタ 137">
          <a:extLst>
            <a:ext uri="{FF2B5EF4-FFF2-40B4-BE49-F238E27FC236}">
              <a16:creationId xmlns:a16="http://schemas.microsoft.com/office/drawing/2014/main" id="{4553D763-8A29-4B1C-9916-FA0AA7D26628}"/>
            </a:ext>
          </a:extLst>
        </xdr:cNvPr>
        <xdr:cNvCxnSpPr/>
      </xdr:nvCxnSpPr>
      <xdr:spPr>
        <a:xfrm flipV="1">
          <a:off x="6972300" y="69616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111523</xdr:rowOff>
    </xdr:from>
    <xdr:ext cx="469744" cy="259045"/>
    <xdr:sp macro="" textlink="">
      <xdr:nvSpPr>
        <xdr:cNvPr id="139" name="n_1aveValue【図書館】&#10;一人当たり面積">
          <a:extLst>
            <a:ext uri="{FF2B5EF4-FFF2-40B4-BE49-F238E27FC236}">
              <a16:creationId xmlns:a16="http://schemas.microsoft.com/office/drawing/2014/main" id="{FC43285E-88AD-4C20-8735-E9BA3C710B2C}"/>
            </a:ext>
          </a:extLst>
        </xdr:cNvPr>
        <xdr:cNvSpPr txBox="1"/>
      </xdr:nvSpPr>
      <xdr:spPr>
        <a:xfrm>
          <a:off x="9391727" y="6626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134383</xdr:rowOff>
    </xdr:from>
    <xdr:ext cx="469744" cy="259045"/>
    <xdr:sp macro="" textlink="">
      <xdr:nvSpPr>
        <xdr:cNvPr id="140" name="n_2aveValue【図書館】&#10;一人当たり面積">
          <a:extLst>
            <a:ext uri="{FF2B5EF4-FFF2-40B4-BE49-F238E27FC236}">
              <a16:creationId xmlns:a16="http://schemas.microsoft.com/office/drawing/2014/main" id="{2717F0F7-2313-4A5C-88C0-3AE497EF5629}"/>
            </a:ext>
          </a:extLst>
        </xdr:cNvPr>
        <xdr:cNvSpPr txBox="1"/>
      </xdr:nvSpPr>
      <xdr:spPr>
        <a:xfrm>
          <a:off x="8515427" y="664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138955</xdr:rowOff>
    </xdr:from>
    <xdr:ext cx="469744" cy="259045"/>
    <xdr:sp macro="" textlink="">
      <xdr:nvSpPr>
        <xdr:cNvPr id="141" name="n_3aveValue【図書館】&#10;一人当たり面積">
          <a:extLst>
            <a:ext uri="{FF2B5EF4-FFF2-40B4-BE49-F238E27FC236}">
              <a16:creationId xmlns:a16="http://schemas.microsoft.com/office/drawing/2014/main" id="{7575AEED-25EF-4319-A808-9494531C964E}"/>
            </a:ext>
          </a:extLst>
        </xdr:cNvPr>
        <xdr:cNvSpPr txBox="1"/>
      </xdr:nvSpPr>
      <xdr:spPr>
        <a:xfrm>
          <a:off x="7626427" y="665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125239</xdr:rowOff>
    </xdr:from>
    <xdr:ext cx="469744" cy="259045"/>
    <xdr:sp macro="" textlink="">
      <xdr:nvSpPr>
        <xdr:cNvPr id="142" name="n_4aveValue【図書館】&#10;一人当たり面積">
          <a:extLst>
            <a:ext uri="{FF2B5EF4-FFF2-40B4-BE49-F238E27FC236}">
              <a16:creationId xmlns:a16="http://schemas.microsoft.com/office/drawing/2014/main" id="{3D1296C6-80E6-4E8C-88CA-81C385BCA486}"/>
            </a:ext>
          </a:extLst>
        </xdr:cNvPr>
        <xdr:cNvSpPr txBox="1"/>
      </xdr:nvSpPr>
      <xdr:spPr>
        <a:xfrm>
          <a:off x="6737427" y="6640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140987</xdr:rowOff>
    </xdr:from>
    <xdr:ext cx="469744" cy="259045"/>
    <xdr:sp macro="" textlink="">
      <xdr:nvSpPr>
        <xdr:cNvPr id="143" name="n_1mainValue【図書館】&#10;一人当たり面積">
          <a:extLst>
            <a:ext uri="{FF2B5EF4-FFF2-40B4-BE49-F238E27FC236}">
              <a16:creationId xmlns:a16="http://schemas.microsoft.com/office/drawing/2014/main" id="{A0D14632-6D64-462B-93F0-4B6D347F3346}"/>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140987</xdr:rowOff>
    </xdr:from>
    <xdr:ext cx="469744" cy="259045"/>
    <xdr:sp macro="" textlink="">
      <xdr:nvSpPr>
        <xdr:cNvPr id="144" name="n_2mainValue【図書館】&#10;一人当たり面積">
          <a:extLst>
            <a:ext uri="{FF2B5EF4-FFF2-40B4-BE49-F238E27FC236}">
              <a16:creationId xmlns:a16="http://schemas.microsoft.com/office/drawing/2014/main" id="{6F37FFF7-9509-4DF8-BE9C-7A3DEC79BBBF}"/>
            </a:ext>
          </a:extLst>
        </xdr:cNvPr>
        <xdr:cNvSpPr txBox="1"/>
      </xdr:nvSpPr>
      <xdr:spPr>
        <a:xfrm>
          <a:off x="8515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145559</xdr:rowOff>
    </xdr:from>
    <xdr:ext cx="469744" cy="259045"/>
    <xdr:sp macro="" textlink="">
      <xdr:nvSpPr>
        <xdr:cNvPr id="145" name="n_3mainValue【図書館】&#10;一人当たり面積">
          <a:extLst>
            <a:ext uri="{FF2B5EF4-FFF2-40B4-BE49-F238E27FC236}">
              <a16:creationId xmlns:a16="http://schemas.microsoft.com/office/drawing/2014/main" id="{D4528CB9-CE54-4466-90E8-E5636488B153}"/>
            </a:ext>
          </a:extLst>
        </xdr:cNvPr>
        <xdr:cNvSpPr txBox="1"/>
      </xdr:nvSpPr>
      <xdr:spPr>
        <a:xfrm>
          <a:off x="7626427" y="7003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150131</xdr:rowOff>
    </xdr:from>
    <xdr:ext cx="469744" cy="259045"/>
    <xdr:sp macro="" textlink="">
      <xdr:nvSpPr>
        <xdr:cNvPr id="146" name="n_4mainValue【図書館】&#10;一人当たり面積">
          <a:extLst>
            <a:ext uri="{FF2B5EF4-FFF2-40B4-BE49-F238E27FC236}">
              <a16:creationId xmlns:a16="http://schemas.microsoft.com/office/drawing/2014/main" id="{13BC58B6-1D2A-49C4-B37B-78A896C29436}"/>
            </a:ext>
          </a:extLst>
        </xdr:cNvPr>
        <xdr:cNvSpPr txBox="1"/>
      </xdr:nvSpPr>
      <xdr:spPr>
        <a:xfrm>
          <a:off x="6737427" y="700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182D0EFA-C529-456A-9DA0-DBEFB5E231B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F26A5334-C654-406B-94B3-3FF2077CDDB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7E56B61-F6BC-4403-AA51-96427331BE3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BCA69B4-9EF1-429F-BD2D-24A59F21479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C6FB255-3190-42A4-8827-56260854000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6413AB41-08E8-4747-AE2B-C669838FDE4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77399200-D18F-4017-A41D-78C0E4967D6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E000DC02-3095-46E5-90CE-C2E95706A7C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B201F91C-6AD4-482A-A0E7-3C267782EB88}"/>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8B98AD7-830E-4C7C-8004-4D8FA35D0F3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8A667D92-8A83-4EC9-A585-EB2738316C2F}"/>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C86D2383-D462-4CBF-B2D7-E026672612A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1FE2BDC0-218B-450B-9F46-7C49142C847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E263FA6B-8804-4EB8-B3B7-662D7FDD5B6D}"/>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D51DEA14-C3A7-4D21-AA71-F33952061C39}"/>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AB02F730-4AFC-4445-A0E0-A7F275E0ACD4}"/>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837207DF-B8BF-4620-A90D-BC861B54C731}"/>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72F5A9E4-D065-4CED-8F31-4489DCB3ADD4}"/>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10097A78-D0D3-4788-8E9A-4C762DFA79E1}"/>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7B966426-5EFE-474A-A17B-E372908E8558}"/>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CEBC4528-E486-4402-8A9D-C22B05911828}"/>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91D82406-A4EE-45BB-A5CB-7DF466F55D79}"/>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299B3D0-CC3C-481C-BDCB-1B399CDF320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807AB30B-D016-495C-9F0B-53DBE609AB6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17145</xdr:rowOff>
    </xdr:from>
    <xdr:to>
      <xdr:col>24</xdr:col>
      <xdr:colOff>62865</xdr:colOff>
      <xdr:row>64</xdr:row>
      <xdr:rowOff>36195</xdr:rowOff>
    </xdr:to>
    <xdr:cxnSp macro="">
      <xdr:nvCxnSpPr>
        <xdr:cNvPr id="171" name="直線コネクタ 170">
          <a:extLst>
            <a:ext uri="{FF2B5EF4-FFF2-40B4-BE49-F238E27FC236}">
              <a16:creationId xmlns:a16="http://schemas.microsoft.com/office/drawing/2014/main" id="{65E49EE8-CB04-4CDD-A51B-857D06E5E354}"/>
            </a:ext>
          </a:extLst>
        </xdr:cNvPr>
        <xdr:cNvCxnSpPr/>
      </xdr:nvCxnSpPr>
      <xdr:spPr>
        <a:xfrm flipV="1">
          <a:off x="4634865" y="9446895"/>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40022</xdr:rowOff>
    </xdr:from>
    <xdr:ext cx="405111" cy="259045"/>
    <xdr:sp macro="" textlink="">
      <xdr:nvSpPr>
        <xdr:cNvPr id="172" name="【体育館・プール】&#10;有形固定資産減価償却率最小値テキスト">
          <a:extLst>
            <a:ext uri="{FF2B5EF4-FFF2-40B4-BE49-F238E27FC236}">
              <a16:creationId xmlns:a16="http://schemas.microsoft.com/office/drawing/2014/main" id="{9BCF0CCD-05F1-4A82-BD50-A0F20FCF5113}"/>
            </a:ext>
          </a:extLst>
        </xdr:cNvPr>
        <xdr:cNvSpPr txBox="1"/>
      </xdr:nvSpPr>
      <xdr:spPr>
        <a:xfrm>
          <a:off x="4673600" y="1101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36195</xdr:rowOff>
    </xdr:from>
    <xdr:to>
      <xdr:col>24</xdr:col>
      <xdr:colOff>152400</xdr:colOff>
      <xdr:row>64</xdr:row>
      <xdr:rowOff>36195</xdr:rowOff>
    </xdr:to>
    <xdr:cxnSp macro="">
      <xdr:nvCxnSpPr>
        <xdr:cNvPr id="173" name="直線コネクタ 172">
          <a:extLst>
            <a:ext uri="{FF2B5EF4-FFF2-40B4-BE49-F238E27FC236}">
              <a16:creationId xmlns:a16="http://schemas.microsoft.com/office/drawing/2014/main" id="{0EE02630-75CC-41F0-9070-89D82B1721D5}"/>
            </a:ext>
          </a:extLst>
        </xdr:cNvPr>
        <xdr:cNvCxnSpPr/>
      </xdr:nvCxnSpPr>
      <xdr:spPr>
        <a:xfrm>
          <a:off x="4546600" y="1100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135272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4E1308C3-FCA9-4FE4-A547-5FF43FC31648}"/>
            </a:ext>
          </a:extLst>
        </xdr:cNvPr>
        <xdr:cNvSpPr txBox="1"/>
      </xdr:nvSpPr>
      <xdr:spPr>
        <a:xfrm>
          <a:off x="4673600" y="922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17145</xdr:rowOff>
    </xdr:from>
    <xdr:to>
      <xdr:col>24</xdr:col>
      <xdr:colOff>152400</xdr:colOff>
      <xdr:row>55</xdr:row>
      <xdr:rowOff>17145</xdr:rowOff>
    </xdr:to>
    <xdr:cxnSp macro="">
      <xdr:nvCxnSpPr>
        <xdr:cNvPr id="175" name="直線コネクタ 174">
          <a:extLst>
            <a:ext uri="{FF2B5EF4-FFF2-40B4-BE49-F238E27FC236}">
              <a16:creationId xmlns:a16="http://schemas.microsoft.com/office/drawing/2014/main" id="{9FC9A61B-4AEA-4E13-97A9-FA77D2C951A1}"/>
            </a:ext>
          </a:extLst>
        </xdr:cNvPr>
        <xdr:cNvCxnSpPr/>
      </xdr:nvCxnSpPr>
      <xdr:spPr>
        <a:xfrm>
          <a:off x="4546600" y="9446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116222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D0423D4B-2333-4332-9A24-58DABA000CCD}"/>
            </a:ext>
          </a:extLst>
        </xdr:cNvPr>
        <xdr:cNvSpPr txBox="1"/>
      </xdr:nvSpPr>
      <xdr:spPr>
        <a:xfrm>
          <a:off x="4673600" y="1023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137795</xdr:rowOff>
    </xdr:from>
    <xdr:to>
      <xdr:col>24</xdr:col>
      <xdr:colOff>114300</xdr:colOff>
      <xdr:row>60</xdr:row>
      <xdr:rowOff>67945</xdr:rowOff>
    </xdr:to>
    <xdr:sp macro="" textlink="">
      <xdr:nvSpPr>
        <xdr:cNvPr id="177" name="フローチャート: 判断 176">
          <a:extLst>
            <a:ext uri="{FF2B5EF4-FFF2-40B4-BE49-F238E27FC236}">
              <a16:creationId xmlns:a16="http://schemas.microsoft.com/office/drawing/2014/main" id="{B7257C56-53FC-4F56-8B70-02A3ADEA7A6A}"/>
            </a:ext>
          </a:extLst>
        </xdr:cNvPr>
        <xdr:cNvSpPr/>
      </xdr:nvSpPr>
      <xdr:spPr>
        <a:xfrm>
          <a:off x="45847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141605</xdr:rowOff>
    </xdr:from>
    <xdr:to>
      <xdr:col>20</xdr:col>
      <xdr:colOff>38100</xdr:colOff>
      <xdr:row>60</xdr:row>
      <xdr:rowOff>71755</xdr:rowOff>
    </xdr:to>
    <xdr:sp macro="" textlink="">
      <xdr:nvSpPr>
        <xdr:cNvPr id="178" name="フローチャート: 判断 177">
          <a:extLst>
            <a:ext uri="{FF2B5EF4-FFF2-40B4-BE49-F238E27FC236}">
              <a16:creationId xmlns:a16="http://schemas.microsoft.com/office/drawing/2014/main" id="{F32FEC99-47BD-4A1F-B128-4A789B3A9F34}"/>
            </a:ext>
          </a:extLst>
        </xdr:cNvPr>
        <xdr:cNvSpPr/>
      </xdr:nvSpPr>
      <xdr:spPr>
        <a:xfrm>
          <a:off x="3746500" y="1025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78740</xdr:rowOff>
    </xdr:from>
    <xdr:to>
      <xdr:col>15</xdr:col>
      <xdr:colOff>101600</xdr:colOff>
      <xdr:row>60</xdr:row>
      <xdr:rowOff>8890</xdr:rowOff>
    </xdr:to>
    <xdr:sp macro="" textlink="">
      <xdr:nvSpPr>
        <xdr:cNvPr id="179" name="フローチャート: 判断 178">
          <a:extLst>
            <a:ext uri="{FF2B5EF4-FFF2-40B4-BE49-F238E27FC236}">
              <a16:creationId xmlns:a16="http://schemas.microsoft.com/office/drawing/2014/main" id="{2A065D8C-45B3-433B-8A47-919E456BB9D7}"/>
            </a:ext>
          </a:extLst>
        </xdr:cNvPr>
        <xdr:cNvSpPr/>
      </xdr:nvSpPr>
      <xdr:spPr>
        <a:xfrm>
          <a:off x="2857500" y="1019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15875</xdr:rowOff>
    </xdr:from>
    <xdr:to>
      <xdr:col>10</xdr:col>
      <xdr:colOff>165100</xdr:colOff>
      <xdr:row>60</xdr:row>
      <xdr:rowOff>117475</xdr:rowOff>
    </xdr:to>
    <xdr:sp macro="" textlink="">
      <xdr:nvSpPr>
        <xdr:cNvPr id="180" name="フローチャート: 判断 179">
          <a:extLst>
            <a:ext uri="{FF2B5EF4-FFF2-40B4-BE49-F238E27FC236}">
              <a16:creationId xmlns:a16="http://schemas.microsoft.com/office/drawing/2014/main" id="{DB996DFC-74E7-499C-A7C5-0B8E5B7260AB}"/>
            </a:ext>
          </a:extLst>
        </xdr:cNvPr>
        <xdr:cNvSpPr/>
      </xdr:nvSpPr>
      <xdr:spPr>
        <a:xfrm>
          <a:off x="1968500" y="1030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BD84AA3E-5DAA-48B7-A046-362CAD7266BF}"/>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D01804C7-7BC2-4188-880E-9BFD5124E0E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4FCB9FD-F24E-4B49-AAE3-75C3C3F81DE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25494FF-CB7A-4B93-8840-7E234F5BD64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0AD333A-0A99-4AE4-99C5-4103660ED41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3178075-F558-41BF-8810-094208B5CCC7}"/>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162560</xdr:rowOff>
    </xdr:from>
    <xdr:to>
      <xdr:col>24</xdr:col>
      <xdr:colOff>114300</xdr:colOff>
      <xdr:row>59</xdr:row>
      <xdr:rowOff>92710</xdr:rowOff>
    </xdr:to>
    <xdr:sp macro="" textlink="">
      <xdr:nvSpPr>
        <xdr:cNvPr id="187" name="楕円 186">
          <a:extLst>
            <a:ext uri="{FF2B5EF4-FFF2-40B4-BE49-F238E27FC236}">
              <a16:creationId xmlns:a16="http://schemas.microsoft.com/office/drawing/2014/main" id="{DFE6FFA3-3F9A-46F8-B581-22B3AF9301A9}"/>
            </a:ext>
          </a:extLst>
        </xdr:cNvPr>
        <xdr:cNvSpPr/>
      </xdr:nvSpPr>
      <xdr:spPr>
        <a:xfrm>
          <a:off x="45847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13987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AD500194-814F-4943-87B8-9F1261DB6604}"/>
            </a:ext>
          </a:extLst>
        </xdr:cNvPr>
        <xdr:cNvSpPr txBox="1"/>
      </xdr:nvSpPr>
      <xdr:spPr>
        <a:xfrm>
          <a:off x="4673600" y="995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135890</xdr:rowOff>
    </xdr:from>
    <xdr:to>
      <xdr:col>20</xdr:col>
      <xdr:colOff>38100</xdr:colOff>
      <xdr:row>59</xdr:row>
      <xdr:rowOff>66040</xdr:rowOff>
    </xdr:to>
    <xdr:sp macro="" textlink="">
      <xdr:nvSpPr>
        <xdr:cNvPr id="189" name="楕円 188">
          <a:extLst>
            <a:ext uri="{FF2B5EF4-FFF2-40B4-BE49-F238E27FC236}">
              <a16:creationId xmlns:a16="http://schemas.microsoft.com/office/drawing/2014/main" id="{D480354B-8C8E-4DC7-A6FB-D655442553AE}"/>
            </a:ext>
          </a:extLst>
        </xdr:cNvPr>
        <xdr:cNvSpPr/>
      </xdr:nvSpPr>
      <xdr:spPr>
        <a:xfrm>
          <a:off x="3746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15240</xdr:rowOff>
    </xdr:from>
    <xdr:to>
      <xdr:col>24</xdr:col>
      <xdr:colOff>63500</xdr:colOff>
      <xdr:row>59</xdr:row>
      <xdr:rowOff>41910</xdr:rowOff>
    </xdr:to>
    <xdr:cxnSp macro="">
      <xdr:nvCxnSpPr>
        <xdr:cNvPr id="190" name="直線コネクタ 189">
          <a:extLst>
            <a:ext uri="{FF2B5EF4-FFF2-40B4-BE49-F238E27FC236}">
              <a16:creationId xmlns:a16="http://schemas.microsoft.com/office/drawing/2014/main" id="{90F1D39F-64D1-43DE-BA77-DF7ABA227458}"/>
            </a:ext>
          </a:extLst>
        </xdr:cNvPr>
        <xdr:cNvCxnSpPr/>
      </xdr:nvCxnSpPr>
      <xdr:spPr>
        <a:xfrm>
          <a:off x="3797300" y="1013079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97790</xdr:rowOff>
    </xdr:from>
    <xdr:to>
      <xdr:col>15</xdr:col>
      <xdr:colOff>101600</xdr:colOff>
      <xdr:row>59</xdr:row>
      <xdr:rowOff>27940</xdr:rowOff>
    </xdr:to>
    <xdr:sp macro="" textlink="">
      <xdr:nvSpPr>
        <xdr:cNvPr id="191" name="楕円 190">
          <a:extLst>
            <a:ext uri="{FF2B5EF4-FFF2-40B4-BE49-F238E27FC236}">
              <a16:creationId xmlns:a16="http://schemas.microsoft.com/office/drawing/2014/main" id="{B71135A7-BACF-4A2A-A699-3905D734DF1C}"/>
            </a:ext>
          </a:extLst>
        </xdr:cNvPr>
        <xdr:cNvSpPr/>
      </xdr:nvSpPr>
      <xdr:spPr>
        <a:xfrm>
          <a:off x="2857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148590</xdr:rowOff>
    </xdr:from>
    <xdr:to>
      <xdr:col>19</xdr:col>
      <xdr:colOff>177800</xdr:colOff>
      <xdr:row>59</xdr:row>
      <xdr:rowOff>15240</xdr:rowOff>
    </xdr:to>
    <xdr:cxnSp macro="">
      <xdr:nvCxnSpPr>
        <xdr:cNvPr id="192" name="直線コネクタ 191">
          <a:extLst>
            <a:ext uri="{FF2B5EF4-FFF2-40B4-BE49-F238E27FC236}">
              <a16:creationId xmlns:a16="http://schemas.microsoft.com/office/drawing/2014/main" id="{959959EA-DC49-4403-A107-E918068705A8}"/>
            </a:ext>
          </a:extLst>
        </xdr:cNvPr>
        <xdr:cNvCxnSpPr/>
      </xdr:nvCxnSpPr>
      <xdr:spPr>
        <a:xfrm>
          <a:off x="2908300" y="100926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88265</xdr:rowOff>
    </xdr:from>
    <xdr:to>
      <xdr:col>10</xdr:col>
      <xdr:colOff>165100</xdr:colOff>
      <xdr:row>59</xdr:row>
      <xdr:rowOff>18415</xdr:rowOff>
    </xdr:to>
    <xdr:sp macro="" textlink="">
      <xdr:nvSpPr>
        <xdr:cNvPr id="193" name="楕円 192">
          <a:extLst>
            <a:ext uri="{FF2B5EF4-FFF2-40B4-BE49-F238E27FC236}">
              <a16:creationId xmlns:a16="http://schemas.microsoft.com/office/drawing/2014/main" id="{73827E7E-C79C-440D-8270-FA71E77F8780}"/>
            </a:ext>
          </a:extLst>
        </xdr:cNvPr>
        <xdr:cNvSpPr/>
      </xdr:nvSpPr>
      <xdr:spPr>
        <a:xfrm>
          <a:off x="1968500" y="1003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139065</xdr:rowOff>
    </xdr:from>
    <xdr:to>
      <xdr:col>15</xdr:col>
      <xdr:colOff>50800</xdr:colOff>
      <xdr:row>58</xdr:row>
      <xdr:rowOff>148590</xdr:rowOff>
    </xdr:to>
    <xdr:cxnSp macro="">
      <xdr:nvCxnSpPr>
        <xdr:cNvPr id="194" name="直線コネクタ 193">
          <a:extLst>
            <a:ext uri="{FF2B5EF4-FFF2-40B4-BE49-F238E27FC236}">
              <a16:creationId xmlns:a16="http://schemas.microsoft.com/office/drawing/2014/main" id="{4F2B46E7-6762-4D8F-A538-A8EA9DCDAFF9}"/>
            </a:ext>
          </a:extLst>
        </xdr:cNvPr>
        <xdr:cNvCxnSpPr/>
      </xdr:nvCxnSpPr>
      <xdr:spPr>
        <a:xfrm>
          <a:off x="2019300" y="1008316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52070</xdr:rowOff>
    </xdr:from>
    <xdr:to>
      <xdr:col>6</xdr:col>
      <xdr:colOff>38100</xdr:colOff>
      <xdr:row>58</xdr:row>
      <xdr:rowOff>153670</xdr:rowOff>
    </xdr:to>
    <xdr:sp macro="" textlink="">
      <xdr:nvSpPr>
        <xdr:cNvPr id="195" name="楕円 194">
          <a:extLst>
            <a:ext uri="{FF2B5EF4-FFF2-40B4-BE49-F238E27FC236}">
              <a16:creationId xmlns:a16="http://schemas.microsoft.com/office/drawing/2014/main" id="{2E234DAE-FABE-4E1C-8065-4BF6FC93F9BE}"/>
            </a:ext>
          </a:extLst>
        </xdr:cNvPr>
        <xdr:cNvSpPr/>
      </xdr:nvSpPr>
      <xdr:spPr>
        <a:xfrm>
          <a:off x="1079500" y="999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102870</xdr:rowOff>
    </xdr:from>
    <xdr:to>
      <xdr:col>10</xdr:col>
      <xdr:colOff>114300</xdr:colOff>
      <xdr:row>58</xdr:row>
      <xdr:rowOff>139065</xdr:rowOff>
    </xdr:to>
    <xdr:cxnSp macro="">
      <xdr:nvCxnSpPr>
        <xdr:cNvPr id="196" name="直線コネクタ 195">
          <a:extLst>
            <a:ext uri="{FF2B5EF4-FFF2-40B4-BE49-F238E27FC236}">
              <a16:creationId xmlns:a16="http://schemas.microsoft.com/office/drawing/2014/main" id="{538F55C8-4DB4-4182-9450-08CB1B735663}"/>
            </a:ext>
          </a:extLst>
        </xdr:cNvPr>
        <xdr:cNvCxnSpPr/>
      </xdr:nvCxnSpPr>
      <xdr:spPr>
        <a:xfrm>
          <a:off x="1130300" y="1004697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62882</xdr:rowOff>
    </xdr:from>
    <xdr:ext cx="405111" cy="259045"/>
    <xdr:sp macro="" textlink="">
      <xdr:nvSpPr>
        <xdr:cNvPr id="197" name="n_1aveValue【体育館・プール】&#10;有形固定資産減価償却率">
          <a:extLst>
            <a:ext uri="{FF2B5EF4-FFF2-40B4-BE49-F238E27FC236}">
              <a16:creationId xmlns:a16="http://schemas.microsoft.com/office/drawing/2014/main" id="{823E486E-CD72-48A0-877F-55B17BC9BFB6}"/>
            </a:ext>
          </a:extLst>
        </xdr:cNvPr>
        <xdr:cNvSpPr txBox="1"/>
      </xdr:nvSpPr>
      <xdr:spPr>
        <a:xfrm>
          <a:off x="3582044"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17</xdr:rowOff>
    </xdr:from>
    <xdr:ext cx="405111" cy="259045"/>
    <xdr:sp macro="" textlink="">
      <xdr:nvSpPr>
        <xdr:cNvPr id="198" name="n_2aveValue【体育館・プール】&#10;有形固定資産減価償却率">
          <a:extLst>
            <a:ext uri="{FF2B5EF4-FFF2-40B4-BE49-F238E27FC236}">
              <a16:creationId xmlns:a16="http://schemas.microsoft.com/office/drawing/2014/main" id="{78299299-C9AD-4B0D-AF7C-49CEA46A13A1}"/>
            </a:ext>
          </a:extLst>
        </xdr:cNvPr>
        <xdr:cNvSpPr txBox="1"/>
      </xdr:nvSpPr>
      <xdr:spPr>
        <a:xfrm>
          <a:off x="2705744" y="10287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108602</xdr:rowOff>
    </xdr:from>
    <xdr:ext cx="405111" cy="259045"/>
    <xdr:sp macro="" textlink="">
      <xdr:nvSpPr>
        <xdr:cNvPr id="199" name="n_3aveValue【体育館・プール】&#10;有形固定資産減価償却率">
          <a:extLst>
            <a:ext uri="{FF2B5EF4-FFF2-40B4-BE49-F238E27FC236}">
              <a16:creationId xmlns:a16="http://schemas.microsoft.com/office/drawing/2014/main" id="{FBD190E7-5261-4F79-8ED1-C4172E6D4834}"/>
            </a:ext>
          </a:extLst>
        </xdr:cNvPr>
        <xdr:cNvSpPr txBox="1"/>
      </xdr:nvSpPr>
      <xdr:spPr>
        <a:xfrm>
          <a:off x="1816744" y="1039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15257</xdr:rowOff>
    </xdr:from>
    <xdr:ext cx="405111" cy="259045"/>
    <xdr:sp macro="" textlink="">
      <xdr:nvSpPr>
        <xdr:cNvPr id="200" name="n_4aveValue【体育館・プール】&#10;有形固定資産減価償却率">
          <a:extLst>
            <a:ext uri="{FF2B5EF4-FFF2-40B4-BE49-F238E27FC236}">
              <a16:creationId xmlns:a16="http://schemas.microsoft.com/office/drawing/2014/main" id="{B1237E99-41B7-4987-8B92-9D822201048E}"/>
            </a:ext>
          </a:extLst>
        </xdr:cNvPr>
        <xdr:cNvSpPr txBox="1"/>
      </xdr:nvSpPr>
      <xdr:spPr>
        <a:xfrm>
          <a:off x="927744" y="1030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82567</xdr:rowOff>
    </xdr:from>
    <xdr:ext cx="405111" cy="259045"/>
    <xdr:sp macro="" textlink="">
      <xdr:nvSpPr>
        <xdr:cNvPr id="201" name="n_1mainValue【体育館・プール】&#10;有形固定資産減価償却率">
          <a:extLst>
            <a:ext uri="{FF2B5EF4-FFF2-40B4-BE49-F238E27FC236}">
              <a16:creationId xmlns:a16="http://schemas.microsoft.com/office/drawing/2014/main" id="{AD2BB6C7-461C-4CDF-A5DE-D03DFF4AD5D3}"/>
            </a:ext>
          </a:extLst>
        </xdr:cNvPr>
        <xdr:cNvSpPr txBox="1"/>
      </xdr:nvSpPr>
      <xdr:spPr>
        <a:xfrm>
          <a:off x="3582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44467</xdr:rowOff>
    </xdr:from>
    <xdr:ext cx="405111" cy="259045"/>
    <xdr:sp macro="" textlink="">
      <xdr:nvSpPr>
        <xdr:cNvPr id="202" name="n_2mainValue【体育館・プール】&#10;有形固定資産減価償却率">
          <a:extLst>
            <a:ext uri="{FF2B5EF4-FFF2-40B4-BE49-F238E27FC236}">
              <a16:creationId xmlns:a16="http://schemas.microsoft.com/office/drawing/2014/main" id="{9EFB8D61-81EB-489C-8FF9-6407B0302A31}"/>
            </a:ext>
          </a:extLst>
        </xdr:cNvPr>
        <xdr:cNvSpPr txBox="1"/>
      </xdr:nvSpPr>
      <xdr:spPr>
        <a:xfrm>
          <a:off x="27057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34942</xdr:rowOff>
    </xdr:from>
    <xdr:ext cx="405111" cy="259045"/>
    <xdr:sp macro="" textlink="">
      <xdr:nvSpPr>
        <xdr:cNvPr id="203" name="n_3mainValue【体育館・プール】&#10;有形固定資産減価償却率">
          <a:extLst>
            <a:ext uri="{FF2B5EF4-FFF2-40B4-BE49-F238E27FC236}">
              <a16:creationId xmlns:a16="http://schemas.microsoft.com/office/drawing/2014/main" id="{A4AF29FD-0FD6-484B-AFB5-FCFAAE520ED6}"/>
            </a:ext>
          </a:extLst>
        </xdr:cNvPr>
        <xdr:cNvSpPr txBox="1"/>
      </xdr:nvSpPr>
      <xdr:spPr>
        <a:xfrm>
          <a:off x="1816744" y="980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170197</xdr:rowOff>
    </xdr:from>
    <xdr:ext cx="405111" cy="259045"/>
    <xdr:sp macro="" textlink="">
      <xdr:nvSpPr>
        <xdr:cNvPr id="204" name="n_4mainValue【体育館・プール】&#10;有形固定資産減価償却率">
          <a:extLst>
            <a:ext uri="{FF2B5EF4-FFF2-40B4-BE49-F238E27FC236}">
              <a16:creationId xmlns:a16="http://schemas.microsoft.com/office/drawing/2014/main" id="{59EEC2E6-53FE-4E3E-B67E-D4FE1CCAB4F1}"/>
            </a:ext>
          </a:extLst>
        </xdr:cNvPr>
        <xdr:cNvSpPr txBox="1"/>
      </xdr:nvSpPr>
      <xdr:spPr>
        <a:xfrm>
          <a:off x="927744" y="977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51EB75C-587C-4EB7-81AA-514797B2A97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AAA4DC6C-484A-4C8F-B62A-C5C9E5B8414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2F050C91-B224-477D-8A21-C8020DDE62D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41F4D127-2AD9-4267-A9ED-666030839E3E}"/>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A0DAEB2C-1E41-43FD-B5A8-8AD20651A6B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56FD8E31-5E4F-43D6-AF5C-845914EF8E2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CA8B081A-AB93-4492-96C2-98D45545873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D5F50912-F556-4EBC-A640-A4328DEE4361}"/>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2079033-231D-429B-B88F-773252A6569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3DD6E75C-AA0B-44C2-A6EE-5C51067839C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BAE629E4-625A-402C-BE23-D39D438E0338}"/>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6" name="テキスト ボックス 215">
          <a:extLst>
            <a:ext uri="{FF2B5EF4-FFF2-40B4-BE49-F238E27FC236}">
              <a16:creationId xmlns:a16="http://schemas.microsoft.com/office/drawing/2014/main" id="{DB2A45E8-66DF-42E3-80BA-BADCD892C2B3}"/>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C4E808AA-851B-4E81-97BC-136020879E7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8" name="テキスト ボックス 217">
          <a:extLst>
            <a:ext uri="{FF2B5EF4-FFF2-40B4-BE49-F238E27FC236}">
              <a16:creationId xmlns:a16="http://schemas.microsoft.com/office/drawing/2014/main" id="{69C41630-0A2F-49B7-8D88-98E6325C8AC7}"/>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4B44B41B-B014-4935-8A33-B3D1E0FD0914}"/>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0" name="テキスト ボックス 219">
          <a:extLst>
            <a:ext uri="{FF2B5EF4-FFF2-40B4-BE49-F238E27FC236}">
              <a16:creationId xmlns:a16="http://schemas.microsoft.com/office/drawing/2014/main" id="{4342E709-4C3D-4AFE-9DA9-D50CB786027B}"/>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A1B11322-2FAA-43AD-93A0-A12741A60B7C}"/>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2" name="テキスト ボックス 221">
          <a:extLst>
            <a:ext uri="{FF2B5EF4-FFF2-40B4-BE49-F238E27FC236}">
              <a16:creationId xmlns:a16="http://schemas.microsoft.com/office/drawing/2014/main" id="{48775192-E129-4B4F-8A7F-E551B5616489}"/>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47C0D9AE-EF60-4C3E-9809-7122A10B58A8}"/>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4" name="テキスト ボックス 223">
          <a:extLst>
            <a:ext uri="{FF2B5EF4-FFF2-40B4-BE49-F238E27FC236}">
              <a16:creationId xmlns:a16="http://schemas.microsoft.com/office/drawing/2014/main" id="{B22E52AF-DD7D-4CE0-B144-93E1A16511DD}"/>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C63F1AE0-9530-4F85-B06E-93D156560D3E}"/>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6" name="テキスト ボックス 225">
          <a:extLst>
            <a:ext uri="{FF2B5EF4-FFF2-40B4-BE49-F238E27FC236}">
              <a16:creationId xmlns:a16="http://schemas.microsoft.com/office/drawing/2014/main" id="{05DB6F30-4C1D-44DE-961C-1A8E273E374F}"/>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172AB10-6782-452D-A3E6-7CF64EB8BF1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C948F330-7FD3-4D4B-A95E-A813AE7E5A4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54EE6E8-128B-4290-8EA2-DF995458613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148590</xdr:rowOff>
    </xdr:from>
    <xdr:to>
      <xdr:col>54</xdr:col>
      <xdr:colOff>189865</xdr:colOff>
      <xdr:row>63</xdr:row>
      <xdr:rowOff>104503</xdr:rowOff>
    </xdr:to>
    <xdr:cxnSp macro="">
      <xdr:nvCxnSpPr>
        <xdr:cNvPr id="230" name="直線コネクタ 229">
          <a:extLst>
            <a:ext uri="{FF2B5EF4-FFF2-40B4-BE49-F238E27FC236}">
              <a16:creationId xmlns:a16="http://schemas.microsoft.com/office/drawing/2014/main" id="{9E981806-7A2C-460E-B54B-CFBF78A61D89}"/>
            </a:ext>
          </a:extLst>
        </xdr:cNvPr>
        <xdr:cNvCxnSpPr/>
      </xdr:nvCxnSpPr>
      <xdr:spPr>
        <a:xfrm flipV="1">
          <a:off x="10476865" y="9578340"/>
          <a:ext cx="0" cy="1327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108330</xdr:rowOff>
    </xdr:from>
    <xdr:ext cx="469744" cy="259045"/>
    <xdr:sp macro="" textlink="">
      <xdr:nvSpPr>
        <xdr:cNvPr id="231" name="【体育館・プール】&#10;一人当たり面積最小値テキスト">
          <a:extLst>
            <a:ext uri="{FF2B5EF4-FFF2-40B4-BE49-F238E27FC236}">
              <a16:creationId xmlns:a16="http://schemas.microsoft.com/office/drawing/2014/main" id="{61CCCEBB-2021-404B-88E0-740B0B53B46D}"/>
            </a:ext>
          </a:extLst>
        </xdr:cNvPr>
        <xdr:cNvSpPr txBox="1"/>
      </xdr:nvSpPr>
      <xdr:spPr>
        <a:xfrm>
          <a:off x="10515600" y="10909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104503</xdr:rowOff>
    </xdr:from>
    <xdr:to>
      <xdr:col>55</xdr:col>
      <xdr:colOff>88900</xdr:colOff>
      <xdr:row>63</xdr:row>
      <xdr:rowOff>104503</xdr:rowOff>
    </xdr:to>
    <xdr:cxnSp macro="">
      <xdr:nvCxnSpPr>
        <xdr:cNvPr id="232" name="直線コネクタ 231">
          <a:extLst>
            <a:ext uri="{FF2B5EF4-FFF2-40B4-BE49-F238E27FC236}">
              <a16:creationId xmlns:a16="http://schemas.microsoft.com/office/drawing/2014/main" id="{D1ABB49A-8497-4A78-952F-72BA2906A916}"/>
            </a:ext>
          </a:extLst>
        </xdr:cNvPr>
        <xdr:cNvCxnSpPr/>
      </xdr:nvCxnSpPr>
      <xdr:spPr>
        <a:xfrm>
          <a:off x="10388600" y="1090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95267</xdr:rowOff>
    </xdr:from>
    <xdr:ext cx="469744" cy="259045"/>
    <xdr:sp macro="" textlink="">
      <xdr:nvSpPr>
        <xdr:cNvPr id="233" name="【体育館・プール】&#10;一人当たり面積最大値テキスト">
          <a:extLst>
            <a:ext uri="{FF2B5EF4-FFF2-40B4-BE49-F238E27FC236}">
              <a16:creationId xmlns:a16="http://schemas.microsoft.com/office/drawing/2014/main" id="{C744CB1D-9B52-44AA-AF20-340EACB61B36}"/>
            </a:ext>
          </a:extLst>
        </xdr:cNvPr>
        <xdr:cNvSpPr txBox="1"/>
      </xdr:nvSpPr>
      <xdr:spPr>
        <a:xfrm>
          <a:off x="10515600" y="935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148590</xdr:rowOff>
    </xdr:from>
    <xdr:to>
      <xdr:col>55</xdr:col>
      <xdr:colOff>88900</xdr:colOff>
      <xdr:row>55</xdr:row>
      <xdr:rowOff>148590</xdr:rowOff>
    </xdr:to>
    <xdr:cxnSp macro="">
      <xdr:nvCxnSpPr>
        <xdr:cNvPr id="234" name="直線コネクタ 233">
          <a:extLst>
            <a:ext uri="{FF2B5EF4-FFF2-40B4-BE49-F238E27FC236}">
              <a16:creationId xmlns:a16="http://schemas.microsoft.com/office/drawing/2014/main" id="{C254F9A3-8232-47E1-B9ED-D0AAFFE8E370}"/>
            </a:ext>
          </a:extLst>
        </xdr:cNvPr>
        <xdr:cNvCxnSpPr/>
      </xdr:nvCxnSpPr>
      <xdr:spPr>
        <a:xfrm>
          <a:off x="10388600" y="957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94178</xdr:rowOff>
    </xdr:from>
    <xdr:ext cx="469744" cy="259045"/>
    <xdr:sp macro="" textlink="">
      <xdr:nvSpPr>
        <xdr:cNvPr id="235" name="【体育館・プール】&#10;一人当たり面積平均値テキスト">
          <a:extLst>
            <a:ext uri="{FF2B5EF4-FFF2-40B4-BE49-F238E27FC236}">
              <a16:creationId xmlns:a16="http://schemas.microsoft.com/office/drawing/2014/main" id="{98628DDD-DBD1-4EDC-B434-A99979389108}"/>
            </a:ext>
          </a:extLst>
        </xdr:cNvPr>
        <xdr:cNvSpPr txBox="1"/>
      </xdr:nvSpPr>
      <xdr:spPr>
        <a:xfrm>
          <a:off x="10515600" y="103811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115751</xdr:rowOff>
    </xdr:from>
    <xdr:to>
      <xdr:col>55</xdr:col>
      <xdr:colOff>50800</xdr:colOff>
      <xdr:row>61</xdr:row>
      <xdr:rowOff>45901</xdr:rowOff>
    </xdr:to>
    <xdr:sp macro="" textlink="">
      <xdr:nvSpPr>
        <xdr:cNvPr id="236" name="フローチャート: 判断 235">
          <a:extLst>
            <a:ext uri="{FF2B5EF4-FFF2-40B4-BE49-F238E27FC236}">
              <a16:creationId xmlns:a16="http://schemas.microsoft.com/office/drawing/2014/main" id="{73B8BBB9-E0D8-4E7E-96B0-16A921845619}"/>
            </a:ext>
          </a:extLst>
        </xdr:cNvPr>
        <xdr:cNvSpPr/>
      </xdr:nvSpPr>
      <xdr:spPr>
        <a:xfrm>
          <a:off x="104267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120650</xdr:rowOff>
    </xdr:from>
    <xdr:to>
      <xdr:col>50</xdr:col>
      <xdr:colOff>165100</xdr:colOff>
      <xdr:row>61</xdr:row>
      <xdr:rowOff>50800</xdr:rowOff>
    </xdr:to>
    <xdr:sp macro="" textlink="">
      <xdr:nvSpPr>
        <xdr:cNvPr id="237" name="フローチャート: 判断 236">
          <a:extLst>
            <a:ext uri="{FF2B5EF4-FFF2-40B4-BE49-F238E27FC236}">
              <a16:creationId xmlns:a16="http://schemas.microsoft.com/office/drawing/2014/main" id="{F09D61E8-7798-4853-A21D-D8B92C338D91}"/>
            </a:ext>
          </a:extLst>
        </xdr:cNvPr>
        <xdr:cNvSpPr/>
      </xdr:nvSpPr>
      <xdr:spPr>
        <a:xfrm>
          <a:off x="958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145143</xdr:rowOff>
    </xdr:from>
    <xdr:to>
      <xdr:col>46</xdr:col>
      <xdr:colOff>38100</xdr:colOff>
      <xdr:row>61</xdr:row>
      <xdr:rowOff>75293</xdr:rowOff>
    </xdr:to>
    <xdr:sp macro="" textlink="">
      <xdr:nvSpPr>
        <xdr:cNvPr id="238" name="フローチャート: 判断 237">
          <a:extLst>
            <a:ext uri="{FF2B5EF4-FFF2-40B4-BE49-F238E27FC236}">
              <a16:creationId xmlns:a16="http://schemas.microsoft.com/office/drawing/2014/main" id="{BA920801-328E-4510-984F-0336EA04829E}"/>
            </a:ext>
          </a:extLst>
        </xdr:cNvPr>
        <xdr:cNvSpPr/>
      </xdr:nvSpPr>
      <xdr:spPr>
        <a:xfrm>
          <a:off x="8699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154940</xdr:rowOff>
    </xdr:from>
    <xdr:to>
      <xdr:col>41</xdr:col>
      <xdr:colOff>101600</xdr:colOff>
      <xdr:row>61</xdr:row>
      <xdr:rowOff>85090</xdr:rowOff>
    </xdr:to>
    <xdr:sp macro="" textlink="">
      <xdr:nvSpPr>
        <xdr:cNvPr id="239" name="フローチャート: 判断 238">
          <a:extLst>
            <a:ext uri="{FF2B5EF4-FFF2-40B4-BE49-F238E27FC236}">
              <a16:creationId xmlns:a16="http://schemas.microsoft.com/office/drawing/2014/main" id="{273479DA-9697-4171-BAC2-AF055FF625A1}"/>
            </a:ext>
          </a:extLst>
        </xdr:cNvPr>
        <xdr:cNvSpPr/>
      </xdr:nvSpPr>
      <xdr:spPr>
        <a:xfrm>
          <a:off x="7810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14515</xdr:rowOff>
    </xdr:from>
    <xdr:to>
      <xdr:col>36</xdr:col>
      <xdr:colOff>165100</xdr:colOff>
      <xdr:row>61</xdr:row>
      <xdr:rowOff>116115</xdr:rowOff>
    </xdr:to>
    <xdr:sp macro="" textlink="">
      <xdr:nvSpPr>
        <xdr:cNvPr id="240" name="フローチャート: 判断 239">
          <a:extLst>
            <a:ext uri="{FF2B5EF4-FFF2-40B4-BE49-F238E27FC236}">
              <a16:creationId xmlns:a16="http://schemas.microsoft.com/office/drawing/2014/main" id="{88AD8AFE-0A89-43D2-8A01-E3FEF85127B8}"/>
            </a:ext>
          </a:extLst>
        </xdr:cNvPr>
        <xdr:cNvSpPr/>
      </xdr:nvSpPr>
      <xdr:spPr>
        <a:xfrm>
          <a:off x="6921500" y="1047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2E9986E-8DEA-417A-9783-C264CF2BDE54}"/>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97D7E92-57AA-498B-910A-BC82F580BA3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E09CF3F-8B8A-448E-9ED7-9970E21BA64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F1B8592-EC96-4C48-ABD2-98CB27CACCF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86DD692-5529-4DF3-A9FF-7B25864F6B9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50437</xdr:rowOff>
    </xdr:from>
    <xdr:to>
      <xdr:col>55</xdr:col>
      <xdr:colOff>50800</xdr:colOff>
      <xdr:row>57</xdr:row>
      <xdr:rowOff>152037</xdr:rowOff>
    </xdr:to>
    <xdr:sp macro="" textlink="">
      <xdr:nvSpPr>
        <xdr:cNvPr id="246" name="楕円 245">
          <a:extLst>
            <a:ext uri="{FF2B5EF4-FFF2-40B4-BE49-F238E27FC236}">
              <a16:creationId xmlns:a16="http://schemas.microsoft.com/office/drawing/2014/main" id="{4EFAA1D9-6BC9-485A-A882-DE42A91013DD}"/>
            </a:ext>
          </a:extLst>
        </xdr:cNvPr>
        <xdr:cNvSpPr/>
      </xdr:nvSpPr>
      <xdr:spPr>
        <a:xfrm>
          <a:off x="10426700" y="982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73314</xdr:rowOff>
    </xdr:from>
    <xdr:ext cx="469744" cy="259045"/>
    <xdr:sp macro="" textlink="">
      <xdr:nvSpPr>
        <xdr:cNvPr id="247" name="【体育館・プール】&#10;一人当たり面積該当値テキスト">
          <a:extLst>
            <a:ext uri="{FF2B5EF4-FFF2-40B4-BE49-F238E27FC236}">
              <a16:creationId xmlns:a16="http://schemas.microsoft.com/office/drawing/2014/main" id="{CBF022C0-3596-498A-814F-2FB0B96C9C26}"/>
            </a:ext>
          </a:extLst>
        </xdr:cNvPr>
        <xdr:cNvSpPr txBox="1"/>
      </xdr:nvSpPr>
      <xdr:spPr>
        <a:xfrm>
          <a:off x="10515600" y="9674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73297</xdr:rowOff>
    </xdr:from>
    <xdr:to>
      <xdr:col>50</xdr:col>
      <xdr:colOff>165100</xdr:colOff>
      <xdr:row>58</xdr:row>
      <xdr:rowOff>3447</xdr:rowOff>
    </xdr:to>
    <xdr:sp macro="" textlink="">
      <xdr:nvSpPr>
        <xdr:cNvPr id="248" name="楕円 247">
          <a:extLst>
            <a:ext uri="{FF2B5EF4-FFF2-40B4-BE49-F238E27FC236}">
              <a16:creationId xmlns:a16="http://schemas.microsoft.com/office/drawing/2014/main" id="{D17A362A-FEC6-41AC-9866-A6754B204B3B}"/>
            </a:ext>
          </a:extLst>
        </xdr:cNvPr>
        <xdr:cNvSpPr/>
      </xdr:nvSpPr>
      <xdr:spPr>
        <a:xfrm>
          <a:off x="9588500" y="984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101237</xdr:rowOff>
    </xdr:from>
    <xdr:to>
      <xdr:col>55</xdr:col>
      <xdr:colOff>0</xdr:colOff>
      <xdr:row>57</xdr:row>
      <xdr:rowOff>124097</xdr:rowOff>
    </xdr:to>
    <xdr:cxnSp macro="">
      <xdr:nvCxnSpPr>
        <xdr:cNvPr id="249" name="直線コネクタ 248">
          <a:extLst>
            <a:ext uri="{FF2B5EF4-FFF2-40B4-BE49-F238E27FC236}">
              <a16:creationId xmlns:a16="http://schemas.microsoft.com/office/drawing/2014/main" id="{32B05814-AB69-4C53-996B-69B20438EE27}"/>
            </a:ext>
          </a:extLst>
        </xdr:cNvPr>
        <xdr:cNvCxnSpPr/>
      </xdr:nvCxnSpPr>
      <xdr:spPr>
        <a:xfrm flipV="1">
          <a:off x="9639300" y="987388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94524</xdr:rowOff>
    </xdr:from>
    <xdr:to>
      <xdr:col>46</xdr:col>
      <xdr:colOff>38100</xdr:colOff>
      <xdr:row>58</xdr:row>
      <xdr:rowOff>24674</xdr:rowOff>
    </xdr:to>
    <xdr:sp macro="" textlink="">
      <xdr:nvSpPr>
        <xdr:cNvPr id="250" name="楕円 249">
          <a:extLst>
            <a:ext uri="{FF2B5EF4-FFF2-40B4-BE49-F238E27FC236}">
              <a16:creationId xmlns:a16="http://schemas.microsoft.com/office/drawing/2014/main" id="{E31A0E68-9F66-4230-9D11-61FF44463E0F}"/>
            </a:ext>
          </a:extLst>
        </xdr:cNvPr>
        <xdr:cNvSpPr/>
      </xdr:nvSpPr>
      <xdr:spPr>
        <a:xfrm>
          <a:off x="8699500" y="9867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124097</xdr:rowOff>
    </xdr:from>
    <xdr:to>
      <xdr:col>50</xdr:col>
      <xdr:colOff>114300</xdr:colOff>
      <xdr:row>57</xdr:row>
      <xdr:rowOff>145324</xdr:rowOff>
    </xdr:to>
    <xdr:cxnSp macro="">
      <xdr:nvCxnSpPr>
        <xdr:cNvPr id="251" name="直線コネクタ 250">
          <a:extLst>
            <a:ext uri="{FF2B5EF4-FFF2-40B4-BE49-F238E27FC236}">
              <a16:creationId xmlns:a16="http://schemas.microsoft.com/office/drawing/2014/main" id="{69CF49AC-799F-432A-BA17-C8C1B4EFFE1E}"/>
            </a:ext>
          </a:extLst>
        </xdr:cNvPr>
        <xdr:cNvCxnSpPr/>
      </xdr:nvCxnSpPr>
      <xdr:spPr>
        <a:xfrm flipV="1">
          <a:off x="8750300" y="9896747"/>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9616</xdr:rowOff>
    </xdr:from>
    <xdr:to>
      <xdr:col>41</xdr:col>
      <xdr:colOff>101600</xdr:colOff>
      <xdr:row>57</xdr:row>
      <xdr:rowOff>111216</xdr:rowOff>
    </xdr:to>
    <xdr:sp macro="" textlink="">
      <xdr:nvSpPr>
        <xdr:cNvPr id="252" name="楕円 251">
          <a:extLst>
            <a:ext uri="{FF2B5EF4-FFF2-40B4-BE49-F238E27FC236}">
              <a16:creationId xmlns:a16="http://schemas.microsoft.com/office/drawing/2014/main" id="{68748E5E-129F-47DB-B66E-05F87027ACF5}"/>
            </a:ext>
          </a:extLst>
        </xdr:cNvPr>
        <xdr:cNvSpPr/>
      </xdr:nvSpPr>
      <xdr:spPr>
        <a:xfrm>
          <a:off x="7810500" y="978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60416</xdr:rowOff>
    </xdr:from>
    <xdr:to>
      <xdr:col>45</xdr:col>
      <xdr:colOff>177800</xdr:colOff>
      <xdr:row>57</xdr:row>
      <xdr:rowOff>145324</xdr:rowOff>
    </xdr:to>
    <xdr:cxnSp macro="">
      <xdr:nvCxnSpPr>
        <xdr:cNvPr id="253" name="直線コネクタ 252">
          <a:extLst>
            <a:ext uri="{FF2B5EF4-FFF2-40B4-BE49-F238E27FC236}">
              <a16:creationId xmlns:a16="http://schemas.microsoft.com/office/drawing/2014/main" id="{F047281E-A805-434A-91CF-ED93DC7474FA}"/>
            </a:ext>
          </a:extLst>
        </xdr:cNvPr>
        <xdr:cNvCxnSpPr/>
      </xdr:nvCxnSpPr>
      <xdr:spPr>
        <a:xfrm>
          <a:off x="7861300" y="9833066"/>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29210</xdr:rowOff>
    </xdr:from>
    <xdr:to>
      <xdr:col>36</xdr:col>
      <xdr:colOff>165100</xdr:colOff>
      <xdr:row>57</xdr:row>
      <xdr:rowOff>130810</xdr:rowOff>
    </xdr:to>
    <xdr:sp macro="" textlink="">
      <xdr:nvSpPr>
        <xdr:cNvPr id="254" name="楕円 253">
          <a:extLst>
            <a:ext uri="{FF2B5EF4-FFF2-40B4-BE49-F238E27FC236}">
              <a16:creationId xmlns:a16="http://schemas.microsoft.com/office/drawing/2014/main" id="{DEAA787B-6BB1-444D-A0E4-15FAD3CF7459}"/>
            </a:ext>
          </a:extLst>
        </xdr:cNvPr>
        <xdr:cNvSpPr/>
      </xdr:nvSpPr>
      <xdr:spPr>
        <a:xfrm>
          <a:off x="6921500" y="9801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60416</xdr:rowOff>
    </xdr:from>
    <xdr:to>
      <xdr:col>41</xdr:col>
      <xdr:colOff>50800</xdr:colOff>
      <xdr:row>57</xdr:row>
      <xdr:rowOff>80010</xdr:rowOff>
    </xdr:to>
    <xdr:cxnSp macro="">
      <xdr:nvCxnSpPr>
        <xdr:cNvPr id="255" name="直線コネクタ 254">
          <a:extLst>
            <a:ext uri="{FF2B5EF4-FFF2-40B4-BE49-F238E27FC236}">
              <a16:creationId xmlns:a16="http://schemas.microsoft.com/office/drawing/2014/main" id="{D8C34490-3F9D-434C-8606-2F4591FB2F36}"/>
            </a:ext>
          </a:extLst>
        </xdr:cNvPr>
        <xdr:cNvCxnSpPr/>
      </xdr:nvCxnSpPr>
      <xdr:spPr>
        <a:xfrm flipV="1">
          <a:off x="6972300" y="983306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41927</xdr:rowOff>
    </xdr:from>
    <xdr:ext cx="469744" cy="259045"/>
    <xdr:sp macro="" textlink="">
      <xdr:nvSpPr>
        <xdr:cNvPr id="256" name="n_1aveValue【体育館・プール】&#10;一人当たり面積">
          <a:extLst>
            <a:ext uri="{FF2B5EF4-FFF2-40B4-BE49-F238E27FC236}">
              <a16:creationId xmlns:a16="http://schemas.microsoft.com/office/drawing/2014/main" id="{02CEFB45-BF5B-4E77-BC3E-E4EC1B0C940C}"/>
            </a:ext>
          </a:extLst>
        </xdr:cNvPr>
        <xdr:cNvSpPr txBox="1"/>
      </xdr:nvSpPr>
      <xdr:spPr>
        <a:xfrm>
          <a:off x="9391727" y="1050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66420</xdr:rowOff>
    </xdr:from>
    <xdr:ext cx="469744" cy="259045"/>
    <xdr:sp macro="" textlink="">
      <xdr:nvSpPr>
        <xdr:cNvPr id="257" name="n_2aveValue【体育館・プール】&#10;一人当たり面積">
          <a:extLst>
            <a:ext uri="{FF2B5EF4-FFF2-40B4-BE49-F238E27FC236}">
              <a16:creationId xmlns:a16="http://schemas.microsoft.com/office/drawing/2014/main" id="{1A91260F-F296-4CE9-89A8-1BA33828D6D9}"/>
            </a:ext>
          </a:extLst>
        </xdr:cNvPr>
        <xdr:cNvSpPr txBox="1"/>
      </xdr:nvSpPr>
      <xdr:spPr>
        <a:xfrm>
          <a:off x="8515427" y="1052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76217</xdr:rowOff>
    </xdr:from>
    <xdr:ext cx="469744" cy="259045"/>
    <xdr:sp macro="" textlink="">
      <xdr:nvSpPr>
        <xdr:cNvPr id="258" name="n_3aveValue【体育館・プール】&#10;一人当たり面積">
          <a:extLst>
            <a:ext uri="{FF2B5EF4-FFF2-40B4-BE49-F238E27FC236}">
              <a16:creationId xmlns:a16="http://schemas.microsoft.com/office/drawing/2014/main" id="{83647C5F-1636-44C9-9333-E5877985D077}"/>
            </a:ext>
          </a:extLst>
        </xdr:cNvPr>
        <xdr:cNvSpPr txBox="1"/>
      </xdr:nvSpPr>
      <xdr:spPr>
        <a:xfrm>
          <a:off x="7626427" y="1053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107242</xdr:rowOff>
    </xdr:from>
    <xdr:ext cx="469744" cy="259045"/>
    <xdr:sp macro="" textlink="">
      <xdr:nvSpPr>
        <xdr:cNvPr id="259" name="n_4aveValue【体育館・プール】&#10;一人当たり面積">
          <a:extLst>
            <a:ext uri="{FF2B5EF4-FFF2-40B4-BE49-F238E27FC236}">
              <a16:creationId xmlns:a16="http://schemas.microsoft.com/office/drawing/2014/main" id="{56400F20-98F9-47D3-B0D2-4C8F531898A8}"/>
            </a:ext>
          </a:extLst>
        </xdr:cNvPr>
        <xdr:cNvSpPr txBox="1"/>
      </xdr:nvSpPr>
      <xdr:spPr>
        <a:xfrm>
          <a:off x="6737427" y="10565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19974</xdr:rowOff>
    </xdr:from>
    <xdr:ext cx="469744" cy="259045"/>
    <xdr:sp macro="" textlink="">
      <xdr:nvSpPr>
        <xdr:cNvPr id="260" name="n_1mainValue【体育館・プール】&#10;一人当たり面積">
          <a:extLst>
            <a:ext uri="{FF2B5EF4-FFF2-40B4-BE49-F238E27FC236}">
              <a16:creationId xmlns:a16="http://schemas.microsoft.com/office/drawing/2014/main" id="{C0C8445E-854B-4CB0-9B0F-499F60454879}"/>
            </a:ext>
          </a:extLst>
        </xdr:cNvPr>
        <xdr:cNvSpPr txBox="1"/>
      </xdr:nvSpPr>
      <xdr:spPr>
        <a:xfrm>
          <a:off x="9391727" y="962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41201</xdr:rowOff>
    </xdr:from>
    <xdr:ext cx="469744" cy="259045"/>
    <xdr:sp macro="" textlink="">
      <xdr:nvSpPr>
        <xdr:cNvPr id="261" name="n_2mainValue【体育館・プール】&#10;一人当たり面積">
          <a:extLst>
            <a:ext uri="{FF2B5EF4-FFF2-40B4-BE49-F238E27FC236}">
              <a16:creationId xmlns:a16="http://schemas.microsoft.com/office/drawing/2014/main" id="{9AF982FC-1D7E-4AE7-9764-32B969733353}"/>
            </a:ext>
          </a:extLst>
        </xdr:cNvPr>
        <xdr:cNvSpPr txBox="1"/>
      </xdr:nvSpPr>
      <xdr:spPr>
        <a:xfrm>
          <a:off x="8515427" y="964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127743</xdr:rowOff>
    </xdr:from>
    <xdr:ext cx="469744" cy="259045"/>
    <xdr:sp macro="" textlink="">
      <xdr:nvSpPr>
        <xdr:cNvPr id="262" name="n_3mainValue【体育館・プール】&#10;一人当たり面積">
          <a:extLst>
            <a:ext uri="{FF2B5EF4-FFF2-40B4-BE49-F238E27FC236}">
              <a16:creationId xmlns:a16="http://schemas.microsoft.com/office/drawing/2014/main" id="{F4B98E16-0B73-49FB-B47A-6DEADC129B29}"/>
            </a:ext>
          </a:extLst>
        </xdr:cNvPr>
        <xdr:cNvSpPr txBox="1"/>
      </xdr:nvSpPr>
      <xdr:spPr>
        <a:xfrm>
          <a:off x="7626427" y="9557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147337</xdr:rowOff>
    </xdr:from>
    <xdr:ext cx="469744" cy="259045"/>
    <xdr:sp macro="" textlink="">
      <xdr:nvSpPr>
        <xdr:cNvPr id="263" name="n_4mainValue【体育館・プール】&#10;一人当たり面積">
          <a:extLst>
            <a:ext uri="{FF2B5EF4-FFF2-40B4-BE49-F238E27FC236}">
              <a16:creationId xmlns:a16="http://schemas.microsoft.com/office/drawing/2014/main" id="{00F2D960-06F7-4966-9642-A2FD7E05EB7C}"/>
            </a:ext>
          </a:extLst>
        </xdr:cNvPr>
        <xdr:cNvSpPr txBox="1"/>
      </xdr:nvSpPr>
      <xdr:spPr>
        <a:xfrm>
          <a:off x="6737427" y="957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0B3EC1F-D409-47D1-AFEB-FD2DEC8BECC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A4392E8-BE7F-4A1E-A3A3-D6A3D163EAE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C15E83C-CF88-4465-873D-73101D0A398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234A175-FC5A-4C1B-BDB6-02911EDCEDB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8CBDB1B1-242D-4F70-9B2D-3EFE59706AB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F2021FC-6B1C-453A-9C77-7C704B8C053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E5500C13-1548-46F8-8E39-03DE502A09EC}"/>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54F6EA97-FD00-4A7F-A5E6-8C0CD6D8110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AA70544E-0528-494D-B2FF-9C81574F9DA4}"/>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21CE9AB-AA2E-484B-9087-446A813EAA6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E1EC2A1-7967-4E20-A122-3D58885F855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878DC1A6-5C85-4A4D-8CBC-F0E1148EB89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6F87CF9B-9577-4324-B14E-E8E873818D3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5F1E6985-7C71-4CE5-A1FE-04E5F9FEFBB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F9EF5228-4A06-42AF-B880-E7E3D077EFA1}"/>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17C8EC58-31FC-4A37-BFA0-F5B376967662}"/>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1122CA36-AF40-49EB-BA67-14BFD02BE501}"/>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76E13820-7536-4E4B-A76A-BB389F95ABE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508A6EED-6F28-41C2-BFB0-07AFEC00642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B1378C3F-99D6-4F85-BADA-EE216A690306}"/>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483B9B43-E09B-4B87-90BF-3262F6EE68F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76056819-F4D2-4C56-9F09-6C4EFFB09D7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6" name="テキスト ボックス 285">
          <a:extLst>
            <a:ext uri="{FF2B5EF4-FFF2-40B4-BE49-F238E27FC236}">
              <a16:creationId xmlns:a16="http://schemas.microsoft.com/office/drawing/2014/main" id="{D436E9AA-F298-47D7-B38F-7F013BB21896}"/>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35EBD54D-172E-46A1-BA10-7E2D6EE3457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8" name="テキスト ボックス 287">
          <a:extLst>
            <a:ext uri="{FF2B5EF4-FFF2-40B4-BE49-F238E27FC236}">
              <a16:creationId xmlns:a16="http://schemas.microsoft.com/office/drawing/2014/main" id="{53FA574F-0F9A-4383-B5B7-B9D3685D8465}"/>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a:extLst>
            <a:ext uri="{FF2B5EF4-FFF2-40B4-BE49-F238E27FC236}">
              <a16:creationId xmlns:a16="http://schemas.microsoft.com/office/drawing/2014/main" id="{FBAD8A18-C0FA-4143-A75A-4D73F7F3AC0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103414</xdr:rowOff>
    </xdr:to>
    <xdr:cxnSp macro="">
      <xdr:nvCxnSpPr>
        <xdr:cNvPr id="290" name="直線コネクタ 289">
          <a:extLst>
            <a:ext uri="{FF2B5EF4-FFF2-40B4-BE49-F238E27FC236}">
              <a16:creationId xmlns:a16="http://schemas.microsoft.com/office/drawing/2014/main" id="{D1F9F674-4982-4C2A-BA48-873DDFBEB77C}"/>
            </a:ext>
          </a:extLst>
        </xdr:cNvPr>
        <xdr:cNvCxnSpPr/>
      </xdr:nvCxnSpPr>
      <xdr:spPr>
        <a:xfrm flipV="1">
          <a:off x="4634865" y="13336088"/>
          <a:ext cx="0" cy="15120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107241</xdr:rowOff>
    </xdr:from>
    <xdr:ext cx="405111" cy="259045"/>
    <xdr:sp macro="" textlink="">
      <xdr:nvSpPr>
        <xdr:cNvPr id="291" name="【福祉施設】&#10;有形固定資産減価償却率最小値テキスト">
          <a:extLst>
            <a:ext uri="{FF2B5EF4-FFF2-40B4-BE49-F238E27FC236}">
              <a16:creationId xmlns:a16="http://schemas.microsoft.com/office/drawing/2014/main" id="{96BAB9FE-9083-404E-9FFB-EE8A55DC9B7B}"/>
            </a:ext>
          </a:extLst>
        </xdr:cNvPr>
        <xdr:cNvSpPr txBox="1"/>
      </xdr:nvSpPr>
      <xdr:spPr>
        <a:xfrm>
          <a:off x="4673600" y="1485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103414</xdr:rowOff>
    </xdr:from>
    <xdr:to>
      <xdr:col>24</xdr:col>
      <xdr:colOff>152400</xdr:colOff>
      <xdr:row>86</xdr:row>
      <xdr:rowOff>103414</xdr:rowOff>
    </xdr:to>
    <xdr:cxnSp macro="">
      <xdr:nvCxnSpPr>
        <xdr:cNvPr id="292" name="直線コネクタ 291">
          <a:extLst>
            <a:ext uri="{FF2B5EF4-FFF2-40B4-BE49-F238E27FC236}">
              <a16:creationId xmlns:a16="http://schemas.microsoft.com/office/drawing/2014/main" id="{128316C6-8FB1-4264-B3D2-5BD6C4B660C1}"/>
            </a:ext>
          </a:extLst>
        </xdr:cNvPr>
        <xdr:cNvCxnSpPr/>
      </xdr:nvCxnSpPr>
      <xdr:spPr>
        <a:xfrm>
          <a:off x="4546600" y="14848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93" name="【福祉施設】&#10;有形固定資産減価償却率最大値テキスト">
          <a:extLst>
            <a:ext uri="{FF2B5EF4-FFF2-40B4-BE49-F238E27FC236}">
              <a16:creationId xmlns:a16="http://schemas.microsoft.com/office/drawing/2014/main" id="{AB951B68-D910-4549-A00E-7304CFD9C977}"/>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4" name="直線コネクタ 293">
          <a:extLst>
            <a:ext uri="{FF2B5EF4-FFF2-40B4-BE49-F238E27FC236}">
              <a16:creationId xmlns:a16="http://schemas.microsoft.com/office/drawing/2014/main" id="{DC68A3F4-0D59-4760-B1FF-4798E37041A8}"/>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11809</xdr:rowOff>
    </xdr:from>
    <xdr:ext cx="405111" cy="259045"/>
    <xdr:sp macro="" textlink="">
      <xdr:nvSpPr>
        <xdr:cNvPr id="295" name="【福祉施設】&#10;有形固定資産減価償却率平均値テキスト">
          <a:extLst>
            <a:ext uri="{FF2B5EF4-FFF2-40B4-BE49-F238E27FC236}">
              <a16:creationId xmlns:a16="http://schemas.microsoft.com/office/drawing/2014/main" id="{0FBF8BF5-FF67-4601-817B-C575FA517B58}"/>
            </a:ext>
          </a:extLst>
        </xdr:cNvPr>
        <xdr:cNvSpPr txBox="1"/>
      </xdr:nvSpPr>
      <xdr:spPr>
        <a:xfrm>
          <a:off x="4673600" y="137278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160382</xdr:rowOff>
    </xdr:from>
    <xdr:to>
      <xdr:col>24</xdr:col>
      <xdr:colOff>114300</xdr:colOff>
      <xdr:row>81</xdr:row>
      <xdr:rowOff>90532</xdr:rowOff>
    </xdr:to>
    <xdr:sp macro="" textlink="">
      <xdr:nvSpPr>
        <xdr:cNvPr id="296" name="フローチャート: 判断 295">
          <a:extLst>
            <a:ext uri="{FF2B5EF4-FFF2-40B4-BE49-F238E27FC236}">
              <a16:creationId xmlns:a16="http://schemas.microsoft.com/office/drawing/2014/main" id="{C6195F9B-E27D-4BF0-9C6D-174F631787AE}"/>
            </a:ext>
          </a:extLst>
        </xdr:cNvPr>
        <xdr:cNvSpPr/>
      </xdr:nvSpPr>
      <xdr:spPr>
        <a:xfrm>
          <a:off x="4584700" y="13876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117929</xdr:rowOff>
    </xdr:from>
    <xdr:to>
      <xdr:col>20</xdr:col>
      <xdr:colOff>38100</xdr:colOff>
      <xdr:row>81</xdr:row>
      <xdr:rowOff>48079</xdr:rowOff>
    </xdr:to>
    <xdr:sp macro="" textlink="">
      <xdr:nvSpPr>
        <xdr:cNvPr id="297" name="フローチャート: 判断 296">
          <a:extLst>
            <a:ext uri="{FF2B5EF4-FFF2-40B4-BE49-F238E27FC236}">
              <a16:creationId xmlns:a16="http://schemas.microsoft.com/office/drawing/2014/main" id="{EA7BE7DF-B4F7-4D2A-BEDB-F5E2B42A5CBD}"/>
            </a:ext>
          </a:extLst>
        </xdr:cNvPr>
        <xdr:cNvSpPr/>
      </xdr:nvSpPr>
      <xdr:spPr>
        <a:xfrm>
          <a:off x="3746500" y="1383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75474</xdr:rowOff>
    </xdr:from>
    <xdr:to>
      <xdr:col>15</xdr:col>
      <xdr:colOff>101600</xdr:colOff>
      <xdr:row>81</xdr:row>
      <xdr:rowOff>5624</xdr:rowOff>
    </xdr:to>
    <xdr:sp macro="" textlink="">
      <xdr:nvSpPr>
        <xdr:cNvPr id="298" name="フローチャート: 判断 297">
          <a:extLst>
            <a:ext uri="{FF2B5EF4-FFF2-40B4-BE49-F238E27FC236}">
              <a16:creationId xmlns:a16="http://schemas.microsoft.com/office/drawing/2014/main" id="{49DB354C-4DCF-4CC8-84D2-EF16524F379D}"/>
            </a:ext>
          </a:extLst>
        </xdr:cNvPr>
        <xdr:cNvSpPr/>
      </xdr:nvSpPr>
      <xdr:spPr>
        <a:xfrm>
          <a:off x="2857500" y="1379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363</xdr:rowOff>
    </xdr:from>
    <xdr:to>
      <xdr:col>10</xdr:col>
      <xdr:colOff>165100</xdr:colOff>
      <xdr:row>80</xdr:row>
      <xdr:rowOff>101963</xdr:rowOff>
    </xdr:to>
    <xdr:sp macro="" textlink="">
      <xdr:nvSpPr>
        <xdr:cNvPr id="299" name="フローチャート: 判断 298">
          <a:extLst>
            <a:ext uri="{FF2B5EF4-FFF2-40B4-BE49-F238E27FC236}">
              <a16:creationId xmlns:a16="http://schemas.microsoft.com/office/drawing/2014/main" id="{708BEB0E-EDCE-401E-B141-89DEAD47AA83}"/>
            </a:ext>
          </a:extLst>
        </xdr:cNvPr>
        <xdr:cNvSpPr/>
      </xdr:nvSpPr>
      <xdr:spPr>
        <a:xfrm>
          <a:off x="1968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363</xdr:rowOff>
    </xdr:from>
    <xdr:to>
      <xdr:col>6</xdr:col>
      <xdr:colOff>38100</xdr:colOff>
      <xdr:row>80</xdr:row>
      <xdr:rowOff>101963</xdr:rowOff>
    </xdr:to>
    <xdr:sp macro="" textlink="">
      <xdr:nvSpPr>
        <xdr:cNvPr id="300" name="フローチャート: 判断 299">
          <a:extLst>
            <a:ext uri="{FF2B5EF4-FFF2-40B4-BE49-F238E27FC236}">
              <a16:creationId xmlns:a16="http://schemas.microsoft.com/office/drawing/2014/main" id="{49380094-2CE5-41E1-8DEC-FADE233C5ACC}"/>
            </a:ext>
          </a:extLst>
        </xdr:cNvPr>
        <xdr:cNvSpPr/>
      </xdr:nvSpPr>
      <xdr:spPr>
        <a:xfrm>
          <a:off x="1079500" y="1371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349E99AA-EB17-41EA-B19D-00295D40744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D260DD9-7559-4A29-BA2F-1D977220804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9CE16DCE-8769-4539-9B22-8223C1D9A05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C45C82A-AD8E-49BB-A530-F840D1ED2D6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1169634A-359F-42D0-BD13-E6F962AA38F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306" name="楕円 305">
          <a:extLst>
            <a:ext uri="{FF2B5EF4-FFF2-40B4-BE49-F238E27FC236}">
              <a16:creationId xmlns:a16="http://schemas.microsoft.com/office/drawing/2014/main" id="{32372DEB-F4CC-4240-887C-684FE730A9D5}"/>
            </a:ext>
          </a:extLst>
        </xdr:cNvPr>
        <xdr:cNvSpPr/>
      </xdr:nvSpPr>
      <xdr:spPr>
        <a:xfrm>
          <a:off x="4584700" y="1421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138809</xdr:rowOff>
    </xdr:from>
    <xdr:ext cx="405111" cy="259045"/>
    <xdr:sp macro="" textlink="">
      <xdr:nvSpPr>
        <xdr:cNvPr id="307" name="【福祉施設】&#10;有形固定資産減価償却率該当値テキスト">
          <a:extLst>
            <a:ext uri="{FF2B5EF4-FFF2-40B4-BE49-F238E27FC236}">
              <a16:creationId xmlns:a16="http://schemas.microsoft.com/office/drawing/2014/main" id="{30B48A91-262E-4B05-B03C-43367E212B05}"/>
            </a:ext>
          </a:extLst>
        </xdr:cNvPr>
        <xdr:cNvSpPr txBox="1"/>
      </xdr:nvSpPr>
      <xdr:spPr>
        <a:xfrm>
          <a:off x="4673600" y="14197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85271</xdr:rowOff>
    </xdr:from>
    <xdr:to>
      <xdr:col>20</xdr:col>
      <xdr:colOff>38100</xdr:colOff>
      <xdr:row>83</xdr:row>
      <xdr:rowOff>15421</xdr:rowOff>
    </xdr:to>
    <xdr:sp macro="" textlink="">
      <xdr:nvSpPr>
        <xdr:cNvPr id="308" name="楕円 307">
          <a:extLst>
            <a:ext uri="{FF2B5EF4-FFF2-40B4-BE49-F238E27FC236}">
              <a16:creationId xmlns:a16="http://schemas.microsoft.com/office/drawing/2014/main" id="{36E3A3E6-D7C0-4241-B9D4-F8909D187AC5}"/>
            </a:ext>
          </a:extLst>
        </xdr:cNvPr>
        <xdr:cNvSpPr/>
      </xdr:nvSpPr>
      <xdr:spPr>
        <a:xfrm>
          <a:off x="3746500" y="1414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136071</xdr:rowOff>
    </xdr:from>
    <xdr:to>
      <xdr:col>24</xdr:col>
      <xdr:colOff>63500</xdr:colOff>
      <xdr:row>83</xdr:row>
      <xdr:rowOff>39732</xdr:rowOff>
    </xdr:to>
    <xdr:cxnSp macro="">
      <xdr:nvCxnSpPr>
        <xdr:cNvPr id="309" name="直線コネクタ 308">
          <a:extLst>
            <a:ext uri="{FF2B5EF4-FFF2-40B4-BE49-F238E27FC236}">
              <a16:creationId xmlns:a16="http://schemas.microsoft.com/office/drawing/2014/main" id="{4BBA08AA-83C1-4F40-8A07-6045406237D8}"/>
            </a:ext>
          </a:extLst>
        </xdr:cNvPr>
        <xdr:cNvCxnSpPr/>
      </xdr:nvCxnSpPr>
      <xdr:spPr>
        <a:xfrm>
          <a:off x="3797300" y="14194971"/>
          <a:ext cx="8382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363</xdr:rowOff>
    </xdr:from>
    <xdr:to>
      <xdr:col>15</xdr:col>
      <xdr:colOff>101600</xdr:colOff>
      <xdr:row>82</xdr:row>
      <xdr:rowOff>101963</xdr:rowOff>
    </xdr:to>
    <xdr:sp macro="" textlink="">
      <xdr:nvSpPr>
        <xdr:cNvPr id="310" name="楕円 309">
          <a:extLst>
            <a:ext uri="{FF2B5EF4-FFF2-40B4-BE49-F238E27FC236}">
              <a16:creationId xmlns:a16="http://schemas.microsoft.com/office/drawing/2014/main" id="{398F228A-5FD5-4A6F-AB9A-C023F9E094D1}"/>
            </a:ext>
          </a:extLst>
        </xdr:cNvPr>
        <xdr:cNvSpPr/>
      </xdr:nvSpPr>
      <xdr:spPr>
        <a:xfrm>
          <a:off x="2857500" y="140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51163</xdr:rowOff>
    </xdr:from>
    <xdr:to>
      <xdr:col>19</xdr:col>
      <xdr:colOff>177800</xdr:colOff>
      <xdr:row>82</xdr:row>
      <xdr:rowOff>136071</xdr:rowOff>
    </xdr:to>
    <xdr:cxnSp macro="">
      <xdr:nvCxnSpPr>
        <xdr:cNvPr id="311" name="直線コネクタ 310">
          <a:extLst>
            <a:ext uri="{FF2B5EF4-FFF2-40B4-BE49-F238E27FC236}">
              <a16:creationId xmlns:a16="http://schemas.microsoft.com/office/drawing/2014/main" id="{90551F8F-C1F2-4BD3-9CC4-362D109B7FAF}"/>
            </a:ext>
          </a:extLst>
        </xdr:cNvPr>
        <xdr:cNvCxnSpPr/>
      </xdr:nvCxnSpPr>
      <xdr:spPr>
        <a:xfrm>
          <a:off x="2908300" y="14110063"/>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86905</xdr:rowOff>
    </xdr:from>
    <xdr:to>
      <xdr:col>10</xdr:col>
      <xdr:colOff>165100</xdr:colOff>
      <xdr:row>82</xdr:row>
      <xdr:rowOff>17055</xdr:rowOff>
    </xdr:to>
    <xdr:sp macro="" textlink="">
      <xdr:nvSpPr>
        <xdr:cNvPr id="312" name="楕円 311">
          <a:extLst>
            <a:ext uri="{FF2B5EF4-FFF2-40B4-BE49-F238E27FC236}">
              <a16:creationId xmlns:a16="http://schemas.microsoft.com/office/drawing/2014/main" id="{7B3CBC1F-B899-472B-97A7-AF7F4DE16DBF}"/>
            </a:ext>
          </a:extLst>
        </xdr:cNvPr>
        <xdr:cNvSpPr/>
      </xdr:nvSpPr>
      <xdr:spPr>
        <a:xfrm>
          <a:off x="1968500" y="1397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137705</xdr:rowOff>
    </xdr:from>
    <xdr:to>
      <xdr:col>15</xdr:col>
      <xdr:colOff>50800</xdr:colOff>
      <xdr:row>82</xdr:row>
      <xdr:rowOff>51163</xdr:rowOff>
    </xdr:to>
    <xdr:cxnSp macro="">
      <xdr:nvCxnSpPr>
        <xdr:cNvPr id="313" name="直線コネクタ 312">
          <a:extLst>
            <a:ext uri="{FF2B5EF4-FFF2-40B4-BE49-F238E27FC236}">
              <a16:creationId xmlns:a16="http://schemas.microsoft.com/office/drawing/2014/main" id="{A4EBBB34-D06A-42D5-B444-1784AC9FA24B}"/>
            </a:ext>
          </a:extLst>
        </xdr:cNvPr>
        <xdr:cNvCxnSpPr/>
      </xdr:nvCxnSpPr>
      <xdr:spPr>
        <a:xfrm>
          <a:off x="2019300" y="14025155"/>
          <a:ext cx="8890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1995</xdr:rowOff>
    </xdr:from>
    <xdr:to>
      <xdr:col>6</xdr:col>
      <xdr:colOff>38100</xdr:colOff>
      <xdr:row>81</xdr:row>
      <xdr:rowOff>103595</xdr:rowOff>
    </xdr:to>
    <xdr:sp macro="" textlink="">
      <xdr:nvSpPr>
        <xdr:cNvPr id="314" name="楕円 313">
          <a:extLst>
            <a:ext uri="{FF2B5EF4-FFF2-40B4-BE49-F238E27FC236}">
              <a16:creationId xmlns:a16="http://schemas.microsoft.com/office/drawing/2014/main" id="{F564CA2B-31A9-4CEF-A4C3-9804C7CA68A3}"/>
            </a:ext>
          </a:extLst>
        </xdr:cNvPr>
        <xdr:cNvSpPr/>
      </xdr:nvSpPr>
      <xdr:spPr>
        <a:xfrm>
          <a:off x="1079500" y="1388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52795</xdr:rowOff>
    </xdr:from>
    <xdr:to>
      <xdr:col>10</xdr:col>
      <xdr:colOff>114300</xdr:colOff>
      <xdr:row>81</xdr:row>
      <xdr:rowOff>137705</xdr:rowOff>
    </xdr:to>
    <xdr:cxnSp macro="">
      <xdr:nvCxnSpPr>
        <xdr:cNvPr id="315" name="直線コネクタ 314">
          <a:extLst>
            <a:ext uri="{FF2B5EF4-FFF2-40B4-BE49-F238E27FC236}">
              <a16:creationId xmlns:a16="http://schemas.microsoft.com/office/drawing/2014/main" id="{8AC8F3B7-54A6-4B96-9B18-BA792F8BCD8E}"/>
            </a:ext>
          </a:extLst>
        </xdr:cNvPr>
        <xdr:cNvCxnSpPr/>
      </xdr:nvCxnSpPr>
      <xdr:spPr>
        <a:xfrm>
          <a:off x="1130300" y="13940245"/>
          <a:ext cx="889000" cy="84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64606</xdr:rowOff>
    </xdr:from>
    <xdr:ext cx="405111" cy="259045"/>
    <xdr:sp macro="" textlink="">
      <xdr:nvSpPr>
        <xdr:cNvPr id="316" name="n_1aveValue【福祉施設】&#10;有形固定資産減価償却率">
          <a:extLst>
            <a:ext uri="{FF2B5EF4-FFF2-40B4-BE49-F238E27FC236}">
              <a16:creationId xmlns:a16="http://schemas.microsoft.com/office/drawing/2014/main" id="{3993F19B-7976-481C-84AE-54C9B6385585}"/>
            </a:ext>
          </a:extLst>
        </xdr:cNvPr>
        <xdr:cNvSpPr txBox="1"/>
      </xdr:nvSpPr>
      <xdr:spPr>
        <a:xfrm>
          <a:off x="3582044" y="136091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22151</xdr:rowOff>
    </xdr:from>
    <xdr:ext cx="405111" cy="259045"/>
    <xdr:sp macro="" textlink="">
      <xdr:nvSpPr>
        <xdr:cNvPr id="317" name="n_2aveValue【福祉施設】&#10;有形固定資産減価償却率">
          <a:extLst>
            <a:ext uri="{FF2B5EF4-FFF2-40B4-BE49-F238E27FC236}">
              <a16:creationId xmlns:a16="http://schemas.microsoft.com/office/drawing/2014/main" id="{5402F923-23DB-4A6E-8AEF-7D287D410B06}"/>
            </a:ext>
          </a:extLst>
        </xdr:cNvPr>
        <xdr:cNvSpPr txBox="1"/>
      </xdr:nvSpPr>
      <xdr:spPr>
        <a:xfrm>
          <a:off x="2705744" y="1356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118490</xdr:rowOff>
    </xdr:from>
    <xdr:ext cx="405111" cy="259045"/>
    <xdr:sp macro="" textlink="">
      <xdr:nvSpPr>
        <xdr:cNvPr id="318" name="n_3aveValue【福祉施設】&#10;有形固定資産減価償却率">
          <a:extLst>
            <a:ext uri="{FF2B5EF4-FFF2-40B4-BE49-F238E27FC236}">
              <a16:creationId xmlns:a16="http://schemas.microsoft.com/office/drawing/2014/main" id="{065D1E62-888E-40FE-B6DB-A4E4C9B61343}"/>
            </a:ext>
          </a:extLst>
        </xdr:cNvPr>
        <xdr:cNvSpPr txBox="1"/>
      </xdr:nvSpPr>
      <xdr:spPr>
        <a:xfrm>
          <a:off x="1816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118490</xdr:rowOff>
    </xdr:from>
    <xdr:ext cx="405111" cy="259045"/>
    <xdr:sp macro="" textlink="">
      <xdr:nvSpPr>
        <xdr:cNvPr id="319" name="n_4aveValue【福祉施設】&#10;有形固定資産減価償却率">
          <a:extLst>
            <a:ext uri="{FF2B5EF4-FFF2-40B4-BE49-F238E27FC236}">
              <a16:creationId xmlns:a16="http://schemas.microsoft.com/office/drawing/2014/main" id="{342AA41E-0440-457B-826D-9E9D633C4586}"/>
            </a:ext>
          </a:extLst>
        </xdr:cNvPr>
        <xdr:cNvSpPr txBox="1"/>
      </xdr:nvSpPr>
      <xdr:spPr>
        <a:xfrm>
          <a:off x="927744" y="1349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6548</xdr:rowOff>
    </xdr:from>
    <xdr:ext cx="405111" cy="259045"/>
    <xdr:sp macro="" textlink="">
      <xdr:nvSpPr>
        <xdr:cNvPr id="320" name="n_1mainValue【福祉施設】&#10;有形固定資産減価償却率">
          <a:extLst>
            <a:ext uri="{FF2B5EF4-FFF2-40B4-BE49-F238E27FC236}">
              <a16:creationId xmlns:a16="http://schemas.microsoft.com/office/drawing/2014/main" id="{380C125A-8E6F-4038-ABC9-6D2126CDD553}"/>
            </a:ext>
          </a:extLst>
        </xdr:cNvPr>
        <xdr:cNvSpPr txBox="1"/>
      </xdr:nvSpPr>
      <xdr:spPr>
        <a:xfrm>
          <a:off x="3582044" y="14236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93090</xdr:rowOff>
    </xdr:from>
    <xdr:ext cx="405111" cy="259045"/>
    <xdr:sp macro="" textlink="">
      <xdr:nvSpPr>
        <xdr:cNvPr id="321" name="n_2mainValue【福祉施設】&#10;有形固定資産減価償却率">
          <a:extLst>
            <a:ext uri="{FF2B5EF4-FFF2-40B4-BE49-F238E27FC236}">
              <a16:creationId xmlns:a16="http://schemas.microsoft.com/office/drawing/2014/main" id="{CA88F6C9-F793-48D8-8C31-F7BC5439281D}"/>
            </a:ext>
          </a:extLst>
        </xdr:cNvPr>
        <xdr:cNvSpPr txBox="1"/>
      </xdr:nvSpPr>
      <xdr:spPr>
        <a:xfrm>
          <a:off x="2705744" y="1415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8182</xdr:rowOff>
    </xdr:from>
    <xdr:ext cx="405111" cy="259045"/>
    <xdr:sp macro="" textlink="">
      <xdr:nvSpPr>
        <xdr:cNvPr id="322" name="n_3mainValue【福祉施設】&#10;有形固定資産減価償却率">
          <a:extLst>
            <a:ext uri="{FF2B5EF4-FFF2-40B4-BE49-F238E27FC236}">
              <a16:creationId xmlns:a16="http://schemas.microsoft.com/office/drawing/2014/main" id="{66C89FBE-950D-469C-9CC6-314B1A98D59B}"/>
            </a:ext>
          </a:extLst>
        </xdr:cNvPr>
        <xdr:cNvSpPr txBox="1"/>
      </xdr:nvSpPr>
      <xdr:spPr>
        <a:xfrm>
          <a:off x="1816744" y="1406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94722</xdr:rowOff>
    </xdr:from>
    <xdr:ext cx="405111" cy="259045"/>
    <xdr:sp macro="" textlink="">
      <xdr:nvSpPr>
        <xdr:cNvPr id="323" name="n_4mainValue【福祉施設】&#10;有形固定資産減価償却率">
          <a:extLst>
            <a:ext uri="{FF2B5EF4-FFF2-40B4-BE49-F238E27FC236}">
              <a16:creationId xmlns:a16="http://schemas.microsoft.com/office/drawing/2014/main" id="{868D68FD-00C5-4E3B-A033-E3769A101B95}"/>
            </a:ext>
          </a:extLst>
        </xdr:cNvPr>
        <xdr:cNvSpPr txBox="1"/>
      </xdr:nvSpPr>
      <xdr:spPr>
        <a:xfrm>
          <a:off x="927744" y="1398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AB820DEA-70AB-47B8-B81E-4E453A0F125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660A1E32-3E1D-4296-B725-9C9CE526EAE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1FD2E7F2-1449-4282-8C28-8B3CA3D5652B}"/>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95FB5A93-83A8-42B9-9D44-0457B90AA7E6}"/>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781CC91-BC9C-4FD6-A967-C11BB920DC4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C4402ACD-9CC5-4DAA-A6B9-1617C93A61B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38D7C99C-7AEF-446F-8FCC-5A09A8AAA56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24CCAAE3-C050-4DAD-B508-D28E0244171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E788C076-DDBF-4DD7-89F9-4CBD07EC586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3936759-BC72-4797-9D44-9FADDF013A1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C02A5BA-C0E0-4A9C-B195-50726E3CAB49}"/>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B1B50E59-A86E-4D99-B3EF-E6A62888D6E9}"/>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EBD07023-2895-4B0F-A15B-2E86B50206B5}"/>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BBF3C37-6FFE-4A9F-A1C9-70C850E2A763}"/>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3C228668-3CE0-4784-9880-515FDE645B1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5EF20919-EDA8-4DB7-9339-F906E877CEA1}"/>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9A5305B-773D-487E-AC7B-ABA7EA854F44}"/>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20AA81D8-E066-46FB-B92C-CAC182EAB4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874BFC36-86CD-4B11-8C98-FF4C8ED69A9E}"/>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3CE6E96D-9F74-440F-83BE-38E0F617053D}"/>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B9A5BB64-9C7D-427A-94C6-70D4F68D759E}"/>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6098B54C-510B-4529-B356-0767DEE1B229}"/>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85916BC4-E7B9-4C35-9467-A963FBB84DC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43AADB88-8F02-43EB-8C0E-8FCA8048B7A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a:extLst>
            <a:ext uri="{FF2B5EF4-FFF2-40B4-BE49-F238E27FC236}">
              <a16:creationId xmlns:a16="http://schemas.microsoft.com/office/drawing/2014/main" id="{B7C2630E-EF13-41BA-BB70-E39746EA957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41366</xdr:rowOff>
    </xdr:from>
    <xdr:to>
      <xdr:col>54</xdr:col>
      <xdr:colOff>189865</xdr:colOff>
      <xdr:row>86</xdr:row>
      <xdr:rowOff>139337</xdr:rowOff>
    </xdr:to>
    <xdr:cxnSp macro="">
      <xdr:nvCxnSpPr>
        <xdr:cNvPr id="349" name="直線コネクタ 348">
          <a:extLst>
            <a:ext uri="{FF2B5EF4-FFF2-40B4-BE49-F238E27FC236}">
              <a16:creationId xmlns:a16="http://schemas.microsoft.com/office/drawing/2014/main" id="{500C0B2A-78CD-4341-B04B-DD7E985D2E36}"/>
            </a:ext>
          </a:extLst>
        </xdr:cNvPr>
        <xdr:cNvCxnSpPr/>
      </xdr:nvCxnSpPr>
      <xdr:spPr>
        <a:xfrm flipV="1">
          <a:off x="10476865" y="13414466"/>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143164</xdr:rowOff>
    </xdr:from>
    <xdr:ext cx="469744" cy="259045"/>
    <xdr:sp macro="" textlink="">
      <xdr:nvSpPr>
        <xdr:cNvPr id="350" name="【福祉施設】&#10;一人当たり面積最小値テキスト">
          <a:extLst>
            <a:ext uri="{FF2B5EF4-FFF2-40B4-BE49-F238E27FC236}">
              <a16:creationId xmlns:a16="http://schemas.microsoft.com/office/drawing/2014/main" id="{7F1E6B73-3802-480F-88BB-FB2993C34B35}"/>
            </a:ext>
          </a:extLst>
        </xdr:cNvPr>
        <xdr:cNvSpPr txBox="1"/>
      </xdr:nvSpPr>
      <xdr:spPr>
        <a:xfrm>
          <a:off x="10515600" y="148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139337</xdr:rowOff>
    </xdr:from>
    <xdr:to>
      <xdr:col>55</xdr:col>
      <xdr:colOff>88900</xdr:colOff>
      <xdr:row>86</xdr:row>
      <xdr:rowOff>139337</xdr:rowOff>
    </xdr:to>
    <xdr:cxnSp macro="">
      <xdr:nvCxnSpPr>
        <xdr:cNvPr id="351" name="直線コネクタ 350">
          <a:extLst>
            <a:ext uri="{FF2B5EF4-FFF2-40B4-BE49-F238E27FC236}">
              <a16:creationId xmlns:a16="http://schemas.microsoft.com/office/drawing/2014/main" id="{1F93899D-4C64-4700-8B0A-1346FA19CFD0}"/>
            </a:ext>
          </a:extLst>
        </xdr:cNvPr>
        <xdr:cNvCxnSpPr/>
      </xdr:nvCxnSpPr>
      <xdr:spPr>
        <a:xfrm>
          <a:off x="10388600" y="1488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159493</xdr:rowOff>
    </xdr:from>
    <xdr:ext cx="469744" cy="259045"/>
    <xdr:sp macro="" textlink="">
      <xdr:nvSpPr>
        <xdr:cNvPr id="352" name="【福祉施設】&#10;一人当たり面積最大値テキスト">
          <a:extLst>
            <a:ext uri="{FF2B5EF4-FFF2-40B4-BE49-F238E27FC236}">
              <a16:creationId xmlns:a16="http://schemas.microsoft.com/office/drawing/2014/main" id="{AFA995A9-0B59-4CBE-B07B-BBD8EF4CCFA6}"/>
            </a:ext>
          </a:extLst>
        </xdr:cNvPr>
        <xdr:cNvSpPr txBox="1"/>
      </xdr:nvSpPr>
      <xdr:spPr>
        <a:xfrm>
          <a:off x="10515600" y="1318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41366</xdr:rowOff>
    </xdr:from>
    <xdr:to>
      <xdr:col>55</xdr:col>
      <xdr:colOff>88900</xdr:colOff>
      <xdr:row>78</xdr:row>
      <xdr:rowOff>41366</xdr:rowOff>
    </xdr:to>
    <xdr:cxnSp macro="">
      <xdr:nvCxnSpPr>
        <xdr:cNvPr id="353" name="直線コネクタ 352">
          <a:extLst>
            <a:ext uri="{FF2B5EF4-FFF2-40B4-BE49-F238E27FC236}">
              <a16:creationId xmlns:a16="http://schemas.microsoft.com/office/drawing/2014/main" id="{3BCDE6F8-7AA9-4837-9049-7D616E737909}"/>
            </a:ext>
          </a:extLst>
        </xdr:cNvPr>
        <xdr:cNvCxnSpPr/>
      </xdr:nvCxnSpPr>
      <xdr:spPr>
        <a:xfrm>
          <a:off x="10388600" y="1341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27776</xdr:rowOff>
    </xdr:from>
    <xdr:ext cx="469744" cy="259045"/>
    <xdr:sp macro="" textlink="">
      <xdr:nvSpPr>
        <xdr:cNvPr id="354" name="【福祉施設】&#10;一人当たり面積平均値テキスト">
          <a:extLst>
            <a:ext uri="{FF2B5EF4-FFF2-40B4-BE49-F238E27FC236}">
              <a16:creationId xmlns:a16="http://schemas.microsoft.com/office/drawing/2014/main" id="{384FEF6F-D82B-4D36-9326-C1AA6FC06C9E}"/>
            </a:ext>
          </a:extLst>
        </xdr:cNvPr>
        <xdr:cNvSpPr txBox="1"/>
      </xdr:nvSpPr>
      <xdr:spPr>
        <a:xfrm>
          <a:off x="10515600" y="144295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49349</xdr:rowOff>
    </xdr:from>
    <xdr:to>
      <xdr:col>55</xdr:col>
      <xdr:colOff>50800</xdr:colOff>
      <xdr:row>84</xdr:row>
      <xdr:rowOff>150949</xdr:rowOff>
    </xdr:to>
    <xdr:sp macro="" textlink="">
      <xdr:nvSpPr>
        <xdr:cNvPr id="355" name="フローチャート: 判断 354">
          <a:extLst>
            <a:ext uri="{FF2B5EF4-FFF2-40B4-BE49-F238E27FC236}">
              <a16:creationId xmlns:a16="http://schemas.microsoft.com/office/drawing/2014/main" id="{56C2BB5F-8C78-43FD-9D12-5540E3F276FB}"/>
            </a:ext>
          </a:extLst>
        </xdr:cNvPr>
        <xdr:cNvSpPr/>
      </xdr:nvSpPr>
      <xdr:spPr>
        <a:xfrm>
          <a:off x="10426700" y="1445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68943</xdr:rowOff>
    </xdr:from>
    <xdr:to>
      <xdr:col>50</xdr:col>
      <xdr:colOff>165100</xdr:colOff>
      <xdr:row>84</xdr:row>
      <xdr:rowOff>170543</xdr:rowOff>
    </xdr:to>
    <xdr:sp macro="" textlink="">
      <xdr:nvSpPr>
        <xdr:cNvPr id="356" name="フローチャート: 判断 355">
          <a:extLst>
            <a:ext uri="{FF2B5EF4-FFF2-40B4-BE49-F238E27FC236}">
              <a16:creationId xmlns:a16="http://schemas.microsoft.com/office/drawing/2014/main" id="{52631390-3D02-4116-BE2C-55C8F187DA9D}"/>
            </a:ext>
          </a:extLst>
        </xdr:cNvPr>
        <xdr:cNvSpPr/>
      </xdr:nvSpPr>
      <xdr:spPr>
        <a:xfrm>
          <a:off x="9588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55880</xdr:rowOff>
    </xdr:from>
    <xdr:to>
      <xdr:col>46</xdr:col>
      <xdr:colOff>38100</xdr:colOff>
      <xdr:row>84</xdr:row>
      <xdr:rowOff>157480</xdr:rowOff>
    </xdr:to>
    <xdr:sp macro="" textlink="">
      <xdr:nvSpPr>
        <xdr:cNvPr id="357" name="フローチャート: 判断 356">
          <a:extLst>
            <a:ext uri="{FF2B5EF4-FFF2-40B4-BE49-F238E27FC236}">
              <a16:creationId xmlns:a16="http://schemas.microsoft.com/office/drawing/2014/main" id="{0BB97FAF-3F1A-446B-AF73-1C5913374DFF}"/>
            </a:ext>
          </a:extLst>
        </xdr:cNvPr>
        <xdr:cNvSpPr/>
      </xdr:nvSpPr>
      <xdr:spPr>
        <a:xfrm>
          <a:off x="8699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119562</xdr:rowOff>
    </xdr:from>
    <xdr:to>
      <xdr:col>41</xdr:col>
      <xdr:colOff>101600</xdr:colOff>
      <xdr:row>84</xdr:row>
      <xdr:rowOff>49712</xdr:rowOff>
    </xdr:to>
    <xdr:sp macro="" textlink="">
      <xdr:nvSpPr>
        <xdr:cNvPr id="358" name="フローチャート: 判断 357">
          <a:extLst>
            <a:ext uri="{FF2B5EF4-FFF2-40B4-BE49-F238E27FC236}">
              <a16:creationId xmlns:a16="http://schemas.microsoft.com/office/drawing/2014/main" id="{B37A17BE-E46C-45BC-98AD-0996659A974E}"/>
            </a:ext>
          </a:extLst>
        </xdr:cNvPr>
        <xdr:cNvSpPr/>
      </xdr:nvSpPr>
      <xdr:spPr>
        <a:xfrm>
          <a:off x="7810500" y="1434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52614</xdr:rowOff>
    </xdr:from>
    <xdr:to>
      <xdr:col>36</xdr:col>
      <xdr:colOff>165100</xdr:colOff>
      <xdr:row>84</xdr:row>
      <xdr:rowOff>154214</xdr:rowOff>
    </xdr:to>
    <xdr:sp macro="" textlink="">
      <xdr:nvSpPr>
        <xdr:cNvPr id="359" name="フローチャート: 判断 358">
          <a:extLst>
            <a:ext uri="{FF2B5EF4-FFF2-40B4-BE49-F238E27FC236}">
              <a16:creationId xmlns:a16="http://schemas.microsoft.com/office/drawing/2014/main" id="{9AC6582C-5DDA-45F8-A550-503F83EE98E6}"/>
            </a:ext>
          </a:extLst>
        </xdr:cNvPr>
        <xdr:cNvSpPr/>
      </xdr:nvSpPr>
      <xdr:spPr>
        <a:xfrm>
          <a:off x="6921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6A29E47-E677-422E-8753-15A15D1823E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44B07FC-DC0C-45B1-9D8E-239B5B19BB7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08EEF99-5000-47D2-BEC0-6F37CF43DD2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F5692F69-307D-429D-8F18-F75400D6C1D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30AD0CA8-2E8C-49D4-9F1E-767ED654EF5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96701</xdr:rowOff>
    </xdr:from>
    <xdr:to>
      <xdr:col>55</xdr:col>
      <xdr:colOff>50800</xdr:colOff>
      <xdr:row>84</xdr:row>
      <xdr:rowOff>26851</xdr:rowOff>
    </xdr:to>
    <xdr:sp macro="" textlink="">
      <xdr:nvSpPr>
        <xdr:cNvPr id="365" name="楕円 364">
          <a:extLst>
            <a:ext uri="{FF2B5EF4-FFF2-40B4-BE49-F238E27FC236}">
              <a16:creationId xmlns:a16="http://schemas.microsoft.com/office/drawing/2014/main" id="{DD134CF3-37C9-490C-A5D5-6D78353A3792}"/>
            </a:ext>
          </a:extLst>
        </xdr:cNvPr>
        <xdr:cNvSpPr/>
      </xdr:nvSpPr>
      <xdr:spPr>
        <a:xfrm>
          <a:off x="10426700" y="1432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119578</xdr:rowOff>
    </xdr:from>
    <xdr:ext cx="469744" cy="259045"/>
    <xdr:sp macro="" textlink="">
      <xdr:nvSpPr>
        <xdr:cNvPr id="366" name="【福祉施設】&#10;一人当たり面積該当値テキスト">
          <a:extLst>
            <a:ext uri="{FF2B5EF4-FFF2-40B4-BE49-F238E27FC236}">
              <a16:creationId xmlns:a16="http://schemas.microsoft.com/office/drawing/2014/main" id="{AB272AD0-302E-4638-9991-C3513B006180}"/>
            </a:ext>
          </a:extLst>
        </xdr:cNvPr>
        <xdr:cNvSpPr txBox="1"/>
      </xdr:nvSpPr>
      <xdr:spPr>
        <a:xfrm>
          <a:off x="10515600" y="14178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106499</xdr:rowOff>
    </xdr:from>
    <xdr:to>
      <xdr:col>50</xdr:col>
      <xdr:colOff>165100</xdr:colOff>
      <xdr:row>84</xdr:row>
      <xdr:rowOff>36649</xdr:rowOff>
    </xdr:to>
    <xdr:sp macro="" textlink="">
      <xdr:nvSpPr>
        <xdr:cNvPr id="367" name="楕円 366">
          <a:extLst>
            <a:ext uri="{FF2B5EF4-FFF2-40B4-BE49-F238E27FC236}">
              <a16:creationId xmlns:a16="http://schemas.microsoft.com/office/drawing/2014/main" id="{A7EC1C81-49E2-4306-9EAD-42D6CDDF9849}"/>
            </a:ext>
          </a:extLst>
        </xdr:cNvPr>
        <xdr:cNvSpPr/>
      </xdr:nvSpPr>
      <xdr:spPr>
        <a:xfrm>
          <a:off x="9588500" y="1433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147501</xdr:rowOff>
    </xdr:from>
    <xdr:to>
      <xdr:col>55</xdr:col>
      <xdr:colOff>0</xdr:colOff>
      <xdr:row>83</xdr:row>
      <xdr:rowOff>157299</xdr:rowOff>
    </xdr:to>
    <xdr:cxnSp macro="">
      <xdr:nvCxnSpPr>
        <xdr:cNvPr id="368" name="直線コネクタ 367">
          <a:extLst>
            <a:ext uri="{FF2B5EF4-FFF2-40B4-BE49-F238E27FC236}">
              <a16:creationId xmlns:a16="http://schemas.microsoft.com/office/drawing/2014/main" id="{17EFE6A5-C1DC-4510-9E1C-1071A24FFEE2}"/>
            </a:ext>
          </a:extLst>
        </xdr:cNvPr>
        <xdr:cNvCxnSpPr/>
      </xdr:nvCxnSpPr>
      <xdr:spPr>
        <a:xfrm flipV="1">
          <a:off x="9639300" y="14377851"/>
          <a:ext cx="8382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113030</xdr:rowOff>
    </xdr:from>
    <xdr:to>
      <xdr:col>46</xdr:col>
      <xdr:colOff>38100</xdr:colOff>
      <xdr:row>84</xdr:row>
      <xdr:rowOff>43180</xdr:rowOff>
    </xdr:to>
    <xdr:sp macro="" textlink="">
      <xdr:nvSpPr>
        <xdr:cNvPr id="369" name="楕円 368">
          <a:extLst>
            <a:ext uri="{FF2B5EF4-FFF2-40B4-BE49-F238E27FC236}">
              <a16:creationId xmlns:a16="http://schemas.microsoft.com/office/drawing/2014/main" id="{4F3DCC42-867D-4645-B199-6A2E24619BF8}"/>
            </a:ext>
          </a:extLst>
        </xdr:cNvPr>
        <xdr:cNvSpPr/>
      </xdr:nvSpPr>
      <xdr:spPr>
        <a:xfrm>
          <a:off x="8699500" y="1434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157299</xdr:rowOff>
    </xdr:from>
    <xdr:to>
      <xdr:col>50</xdr:col>
      <xdr:colOff>114300</xdr:colOff>
      <xdr:row>83</xdr:row>
      <xdr:rowOff>163830</xdr:rowOff>
    </xdr:to>
    <xdr:cxnSp macro="">
      <xdr:nvCxnSpPr>
        <xdr:cNvPr id="370" name="直線コネクタ 369">
          <a:extLst>
            <a:ext uri="{FF2B5EF4-FFF2-40B4-BE49-F238E27FC236}">
              <a16:creationId xmlns:a16="http://schemas.microsoft.com/office/drawing/2014/main" id="{47F87949-033C-4A04-8C3D-45ADCF1475D5}"/>
            </a:ext>
          </a:extLst>
        </xdr:cNvPr>
        <xdr:cNvCxnSpPr/>
      </xdr:nvCxnSpPr>
      <xdr:spPr>
        <a:xfrm flipV="1">
          <a:off x="8750300" y="14387649"/>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119562</xdr:rowOff>
    </xdr:from>
    <xdr:to>
      <xdr:col>41</xdr:col>
      <xdr:colOff>101600</xdr:colOff>
      <xdr:row>84</xdr:row>
      <xdr:rowOff>49712</xdr:rowOff>
    </xdr:to>
    <xdr:sp macro="" textlink="">
      <xdr:nvSpPr>
        <xdr:cNvPr id="371" name="楕円 370">
          <a:extLst>
            <a:ext uri="{FF2B5EF4-FFF2-40B4-BE49-F238E27FC236}">
              <a16:creationId xmlns:a16="http://schemas.microsoft.com/office/drawing/2014/main" id="{AC239562-3257-4CF6-AE81-AA1197461DDA}"/>
            </a:ext>
          </a:extLst>
        </xdr:cNvPr>
        <xdr:cNvSpPr/>
      </xdr:nvSpPr>
      <xdr:spPr>
        <a:xfrm>
          <a:off x="7810500" y="1434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163830</xdr:rowOff>
    </xdr:from>
    <xdr:to>
      <xdr:col>45</xdr:col>
      <xdr:colOff>177800</xdr:colOff>
      <xdr:row>83</xdr:row>
      <xdr:rowOff>170362</xdr:rowOff>
    </xdr:to>
    <xdr:cxnSp macro="">
      <xdr:nvCxnSpPr>
        <xdr:cNvPr id="372" name="直線コネクタ 371">
          <a:extLst>
            <a:ext uri="{FF2B5EF4-FFF2-40B4-BE49-F238E27FC236}">
              <a16:creationId xmlns:a16="http://schemas.microsoft.com/office/drawing/2014/main" id="{159F5CCE-D9D2-4948-B740-6EBB042E7163}"/>
            </a:ext>
          </a:extLst>
        </xdr:cNvPr>
        <xdr:cNvCxnSpPr/>
      </xdr:nvCxnSpPr>
      <xdr:spPr>
        <a:xfrm flipV="1">
          <a:off x="7861300" y="14394180"/>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126093</xdr:rowOff>
    </xdr:from>
    <xdr:to>
      <xdr:col>36</xdr:col>
      <xdr:colOff>165100</xdr:colOff>
      <xdr:row>84</xdr:row>
      <xdr:rowOff>56243</xdr:rowOff>
    </xdr:to>
    <xdr:sp macro="" textlink="">
      <xdr:nvSpPr>
        <xdr:cNvPr id="373" name="楕円 372">
          <a:extLst>
            <a:ext uri="{FF2B5EF4-FFF2-40B4-BE49-F238E27FC236}">
              <a16:creationId xmlns:a16="http://schemas.microsoft.com/office/drawing/2014/main" id="{EE91A9B7-62E7-4AFB-8937-C2F4701A59BA}"/>
            </a:ext>
          </a:extLst>
        </xdr:cNvPr>
        <xdr:cNvSpPr/>
      </xdr:nvSpPr>
      <xdr:spPr>
        <a:xfrm>
          <a:off x="6921500" y="14356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170362</xdr:rowOff>
    </xdr:from>
    <xdr:to>
      <xdr:col>41</xdr:col>
      <xdr:colOff>50800</xdr:colOff>
      <xdr:row>84</xdr:row>
      <xdr:rowOff>5443</xdr:rowOff>
    </xdr:to>
    <xdr:cxnSp macro="">
      <xdr:nvCxnSpPr>
        <xdr:cNvPr id="374" name="直線コネクタ 373">
          <a:extLst>
            <a:ext uri="{FF2B5EF4-FFF2-40B4-BE49-F238E27FC236}">
              <a16:creationId xmlns:a16="http://schemas.microsoft.com/office/drawing/2014/main" id="{CCBDB052-F170-4E71-9A69-1CD74ECAB285}"/>
            </a:ext>
          </a:extLst>
        </xdr:cNvPr>
        <xdr:cNvCxnSpPr/>
      </xdr:nvCxnSpPr>
      <xdr:spPr>
        <a:xfrm flipV="1">
          <a:off x="6972300" y="14400712"/>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161670</xdr:rowOff>
    </xdr:from>
    <xdr:ext cx="469744" cy="259045"/>
    <xdr:sp macro="" textlink="">
      <xdr:nvSpPr>
        <xdr:cNvPr id="375" name="n_1aveValue【福祉施設】&#10;一人当たり面積">
          <a:extLst>
            <a:ext uri="{FF2B5EF4-FFF2-40B4-BE49-F238E27FC236}">
              <a16:creationId xmlns:a16="http://schemas.microsoft.com/office/drawing/2014/main" id="{1A2298A4-FCA7-4493-9EDC-9719FFD62FE9}"/>
            </a:ext>
          </a:extLst>
        </xdr:cNvPr>
        <xdr:cNvSpPr txBox="1"/>
      </xdr:nvSpPr>
      <xdr:spPr>
        <a:xfrm>
          <a:off x="93917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148607</xdr:rowOff>
    </xdr:from>
    <xdr:ext cx="469744" cy="259045"/>
    <xdr:sp macro="" textlink="">
      <xdr:nvSpPr>
        <xdr:cNvPr id="376" name="n_2aveValue【福祉施設】&#10;一人当たり面積">
          <a:extLst>
            <a:ext uri="{FF2B5EF4-FFF2-40B4-BE49-F238E27FC236}">
              <a16:creationId xmlns:a16="http://schemas.microsoft.com/office/drawing/2014/main" id="{5FAF3E59-C0BC-4B3E-8F22-9FACBB33F279}"/>
            </a:ext>
          </a:extLst>
        </xdr:cNvPr>
        <xdr:cNvSpPr txBox="1"/>
      </xdr:nvSpPr>
      <xdr:spPr>
        <a:xfrm>
          <a:off x="8515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40839</xdr:rowOff>
    </xdr:from>
    <xdr:ext cx="469744" cy="259045"/>
    <xdr:sp macro="" textlink="">
      <xdr:nvSpPr>
        <xdr:cNvPr id="377" name="n_3aveValue【福祉施設】&#10;一人当たり面積">
          <a:extLst>
            <a:ext uri="{FF2B5EF4-FFF2-40B4-BE49-F238E27FC236}">
              <a16:creationId xmlns:a16="http://schemas.microsoft.com/office/drawing/2014/main" id="{11495CD1-EF8F-4EFB-B8CB-8827AEE5AD95}"/>
            </a:ext>
          </a:extLst>
        </xdr:cNvPr>
        <xdr:cNvSpPr txBox="1"/>
      </xdr:nvSpPr>
      <xdr:spPr>
        <a:xfrm>
          <a:off x="7626427" y="14442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145341</xdr:rowOff>
    </xdr:from>
    <xdr:ext cx="469744" cy="259045"/>
    <xdr:sp macro="" textlink="">
      <xdr:nvSpPr>
        <xdr:cNvPr id="378" name="n_4aveValue【福祉施設】&#10;一人当たり面積">
          <a:extLst>
            <a:ext uri="{FF2B5EF4-FFF2-40B4-BE49-F238E27FC236}">
              <a16:creationId xmlns:a16="http://schemas.microsoft.com/office/drawing/2014/main" id="{DD80B5F6-5AC5-46A5-BCFE-17505F18239D}"/>
            </a:ext>
          </a:extLst>
        </xdr:cNvPr>
        <xdr:cNvSpPr txBox="1"/>
      </xdr:nvSpPr>
      <xdr:spPr>
        <a:xfrm>
          <a:off x="6737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53176</xdr:rowOff>
    </xdr:from>
    <xdr:ext cx="469744" cy="259045"/>
    <xdr:sp macro="" textlink="">
      <xdr:nvSpPr>
        <xdr:cNvPr id="379" name="n_1mainValue【福祉施設】&#10;一人当たり面積">
          <a:extLst>
            <a:ext uri="{FF2B5EF4-FFF2-40B4-BE49-F238E27FC236}">
              <a16:creationId xmlns:a16="http://schemas.microsoft.com/office/drawing/2014/main" id="{B45AF234-73CE-4905-9A74-230901F32CE7}"/>
            </a:ext>
          </a:extLst>
        </xdr:cNvPr>
        <xdr:cNvSpPr txBox="1"/>
      </xdr:nvSpPr>
      <xdr:spPr>
        <a:xfrm>
          <a:off x="9391727" y="1411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59707</xdr:rowOff>
    </xdr:from>
    <xdr:ext cx="469744" cy="259045"/>
    <xdr:sp macro="" textlink="">
      <xdr:nvSpPr>
        <xdr:cNvPr id="380" name="n_2mainValue【福祉施設】&#10;一人当たり面積">
          <a:extLst>
            <a:ext uri="{FF2B5EF4-FFF2-40B4-BE49-F238E27FC236}">
              <a16:creationId xmlns:a16="http://schemas.microsoft.com/office/drawing/2014/main" id="{CC53B44C-1719-43BF-BDBF-C7A7C3BA2102}"/>
            </a:ext>
          </a:extLst>
        </xdr:cNvPr>
        <xdr:cNvSpPr txBox="1"/>
      </xdr:nvSpPr>
      <xdr:spPr>
        <a:xfrm>
          <a:off x="85154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66239</xdr:rowOff>
    </xdr:from>
    <xdr:ext cx="469744" cy="259045"/>
    <xdr:sp macro="" textlink="">
      <xdr:nvSpPr>
        <xdr:cNvPr id="381" name="n_3mainValue【福祉施設】&#10;一人当たり面積">
          <a:extLst>
            <a:ext uri="{FF2B5EF4-FFF2-40B4-BE49-F238E27FC236}">
              <a16:creationId xmlns:a16="http://schemas.microsoft.com/office/drawing/2014/main" id="{CF787BF5-A52B-4661-928A-5485F16DEFCB}"/>
            </a:ext>
          </a:extLst>
        </xdr:cNvPr>
        <xdr:cNvSpPr txBox="1"/>
      </xdr:nvSpPr>
      <xdr:spPr>
        <a:xfrm>
          <a:off x="7626427" y="1412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72770</xdr:rowOff>
    </xdr:from>
    <xdr:ext cx="469744" cy="259045"/>
    <xdr:sp macro="" textlink="">
      <xdr:nvSpPr>
        <xdr:cNvPr id="382" name="n_4mainValue【福祉施設】&#10;一人当たり面積">
          <a:extLst>
            <a:ext uri="{FF2B5EF4-FFF2-40B4-BE49-F238E27FC236}">
              <a16:creationId xmlns:a16="http://schemas.microsoft.com/office/drawing/2014/main" id="{1A7B2CDB-123B-4EF0-85CE-E9219FAAE393}"/>
            </a:ext>
          </a:extLst>
        </xdr:cNvPr>
        <xdr:cNvSpPr txBox="1"/>
      </xdr:nvSpPr>
      <xdr:spPr>
        <a:xfrm>
          <a:off x="6737427" y="1413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61F71733-245A-479F-8A55-F0412412AA8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29A9052C-305A-4FCC-ABFA-279F1A44247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A2F893B7-421F-446A-A075-1ACE7C77D44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BACFF216-A5E1-4253-9A95-39A15AE8C23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DA02B6EE-B77C-4B00-9590-18AB50F7758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75371340-19E5-469F-ABF1-F81DF047F33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7AF0D9FE-B685-49F1-8EB6-8B8068E9D39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33089C3A-E642-45A0-9DAD-2F146ED56B7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a:extLst>
            <a:ext uri="{FF2B5EF4-FFF2-40B4-BE49-F238E27FC236}">
              <a16:creationId xmlns:a16="http://schemas.microsoft.com/office/drawing/2014/main" id="{993BC6B5-B5D7-4074-8D27-AD02CCD6D65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a:extLst>
            <a:ext uri="{FF2B5EF4-FFF2-40B4-BE49-F238E27FC236}">
              <a16:creationId xmlns:a16="http://schemas.microsoft.com/office/drawing/2014/main" id="{EB6FCFD8-C52D-4B2F-B4CC-18004C0663E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a:extLst>
            <a:ext uri="{FF2B5EF4-FFF2-40B4-BE49-F238E27FC236}">
              <a16:creationId xmlns:a16="http://schemas.microsoft.com/office/drawing/2014/main" id="{0CF0B1FE-A260-4F02-A084-DA1A4E28AEE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a:extLst>
            <a:ext uri="{FF2B5EF4-FFF2-40B4-BE49-F238E27FC236}">
              <a16:creationId xmlns:a16="http://schemas.microsoft.com/office/drawing/2014/main" id="{2C534480-8243-434A-86A8-91C97D995802}"/>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a:extLst>
            <a:ext uri="{FF2B5EF4-FFF2-40B4-BE49-F238E27FC236}">
              <a16:creationId xmlns:a16="http://schemas.microsoft.com/office/drawing/2014/main" id="{6DE372FF-368C-4176-B77E-45063DA990A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a:extLst>
            <a:ext uri="{FF2B5EF4-FFF2-40B4-BE49-F238E27FC236}">
              <a16:creationId xmlns:a16="http://schemas.microsoft.com/office/drawing/2014/main" id="{9586F3C2-CC25-4146-A566-D15CB15BBD3C}"/>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a:extLst>
            <a:ext uri="{FF2B5EF4-FFF2-40B4-BE49-F238E27FC236}">
              <a16:creationId xmlns:a16="http://schemas.microsoft.com/office/drawing/2014/main" id="{9AD19F1C-D458-4800-82D9-62CB70BA5C3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a:extLst>
            <a:ext uri="{FF2B5EF4-FFF2-40B4-BE49-F238E27FC236}">
              <a16:creationId xmlns:a16="http://schemas.microsoft.com/office/drawing/2014/main" id="{3EC7EF0A-2AA8-4097-8829-B89019D1D425}"/>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a:extLst>
            <a:ext uri="{FF2B5EF4-FFF2-40B4-BE49-F238E27FC236}">
              <a16:creationId xmlns:a16="http://schemas.microsoft.com/office/drawing/2014/main" id="{70F513A9-AF5E-4681-BE72-CC538B075786}"/>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a:extLst>
            <a:ext uri="{FF2B5EF4-FFF2-40B4-BE49-F238E27FC236}">
              <a16:creationId xmlns:a16="http://schemas.microsoft.com/office/drawing/2014/main" id="{BAA6551F-B998-4A11-BC72-F07C27B2F78C}"/>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a:extLst>
            <a:ext uri="{FF2B5EF4-FFF2-40B4-BE49-F238E27FC236}">
              <a16:creationId xmlns:a16="http://schemas.microsoft.com/office/drawing/2014/main" id="{6DD85EA4-1A0D-47B9-98EB-963EA130EAF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a:extLst>
            <a:ext uri="{FF2B5EF4-FFF2-40B4-BE49-F238E27FC236}">
              <a16:creationId xmlns:a16="http://schemas.microsoft.com/office/drawing/2014/main" id="{99546EFE-9191-4B9E-98CD-10173D323F44}"/>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a:extLst>
            <a:ext uri="{FF2B5EF4-FFF2-40B4-BE49-F238E27FC236}">
              <a16:creationId xmlns:a16="http://schemas.microsoft.com/office/drawing/2014/main" id="{C9C0D442-D125-4A89-A253-CBBD76F990F5}"/>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a:extLst>
            <a:ext uri="{FF2B5EF4-FFF2-40B4-BE49-F238E27FC236}">
              <a16:creationId xmlns:a16="http://schemas.microsoft.com/office/drawing/2014/main" id="{E1463FD6-C95B-4FD4-8EA6-9EA1CB397D86}"/>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a:extLst>
            <a:ext uri="{FF2B5EF4-FFF2-40B4-BE49-F238E27FC236}">
              <a16:creationId xmlns:a16="http://schemas.microsoft.com/office/drawing/2014/main" id="{EC69701B-FBD4-481F-9149-F86E2D36A7EF}"/>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a:extLst>
            <a:ext uri="{FF2B5EF4-FFF2-40B4-BE49-F238E27FC236}">
              <a16:creationId xmlns:a16="http://schemas.microsoft.com/office/drawing/2014/main" id="{CCC656FA-8CB6-46DC-BB7A-CFBCDB32859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a:extLst>
            <a:ext uri="{FF2B5EF4-FFF2-40B4-BE49-F238E27FC236}">
              <a16:creationId xmlns:a16="http://schemas.microsoft.com/office/drawing/2014/main" id="{78DB4AA0-0EE3-47DD-A634-D5EEDA0BD16B}"/>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41911</xdr:rowOff>
    </xdr:from>
    <xdr:to>
      <xdr:col>24</xdr:col>
      <xdr:colOff>62865</xdr:colOff>
      <xdr:row>109</xdr:row>
      <xdr:rowOff>35379</xdr:rowOff>
    </xdr:to>
    <xdr:cxnSp macro="">
      <xdr:nvCxnSpPr>
        <xdr:cNvPr id="408" name="直線コネクタ 407">
          <a:extLst>
            <a:ext uri="{FF2B5EF4-FFF2-40B4-BE49-F238E27FC236}">
              <a16:creationId xmlns:a16="http://schemas.microsoft.com/office/drawing/2014/main" id="{23443E57-DDF4-4084-BF2C-B37C46F7752B}"/>
            </a:ext>
          </a:extLst>
        </xdr:cNvPr>
        <xdr:cNvCxnSpPr/>
      </xdr:nvCxnSpPr>
      <xdr:spPr>
        <a:xfrm flipV="1">
          <a:off x="4634865" y="17186911"/>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a:extLst>
            <a:ext uri="{FF2B5EF4-FFF2-40B4-BE49-F238E27FC236}">
              <a16:creationId xmlns:a16="http://schemas.microsoft.com/office/drawing/2014/main" id="{169820F7-04DE-4011-8CD4-843E6006020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a:extLst>
            <a:ext uri="{FF2B5EF4-FFF2-40B4-BE49-F238E27FC236}">
              <a16:creationId xmlns:a16="http://schemas.microsoft.com/office/drawing/2014/main" id="{D8F22C97-E01A-4B9D-BF15-4CF5F76F90AD}"/>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160038</xdr:rowOff>
    </xdr:from>
    <xdr:ext cx="340478" cy="259045"/>
    <xdr:sp macro="" textlink="">
      <xdr:nvSpPr>
        <xdr:cNvPr id="411" name="【市民会館】&#10;有形固定資産減価償却率最大値テキスト">
          <a:extLst>
            <a:ext uri="{FF2B5EF4-FFF2-40B4-BE49-F238E27FC236}">
              <a16:creationId xmlns:a16="http://schemas.microsoft.com/office/drawing/2014/main" id="{F0C46751-2362-466E-9DA5-2DF629289D36}"/>
            </a:ext>
          </a:extLst>
        </xdr:cNvPr>
        <xdr:cNvSpPr txBox="1"/>
      </xdr:nvSpPr>
      <xdr:spPr>
        <a:xfrm>
          <a:off x="4673600" y="1696213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41911</xdr:rowOff>
    </xdr:from>
    <xdr:to>
      <xdr:col>24</xdr:col>
      <xdr:colOff>152400</xdr:colOff>
      <xdr:row>100</xdr:row>
      <xdr:rowOff>41911</xdr:rowOff>
    </xdr:to>
    <xdr:cxnSp macro="">
      <xdr:nvCxnSpPr>
        <xdr:cNvPr id="412" name="直線コネクタ 411">
          <a:extLst>
            <a:ext uri="{FF2B5EF4-FFF2-40B4-BE49-F238E27FC236}">
              <a16:creationId xmlns:a16="http://schemas.microsoft.com/office/drawing/2014/main" id="{314F094E-156C-4FC1-82B2-11C1DB6DDDB7}"/>
            </a:ext>
          </a:extLst>
        </xdr:cNvPr>
        <xdr:cNvCxnSpPr/>
      </xdr:nvCxnSpPr>
      <xdr:spPr>
        <a:xfrm>
          <a:off x="4546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70775</xdr:rowOff>
    </xdr:from>
    <xdr:ext cx="405111" cy="259045"/>
    <xdr:sp macro="" textlink="">
      <xdr:nvSpPr>
        <xdr:cNvPr id="413" name="【市民会館】&#10;有形固定資産減価償却率平均値テキスト">
          <a:extLst>
            <a:ext uri="{FF2B5EF4-FFF2-40B4-BE49-F238E27FC236}">
              <a16:creationId xmlns:a16="http://schemas.microsoft.com/office/drawing/2014/main" id="{9510D2C1-D91B-4E7B-BBA9-CD056238B3A6}"/>
            </a:ext>
          </a:extLst>
        </xdr:cNvPr>
        <xdr:cNvSpPr txBox="1"/>
      </xdr:nvSpPr>
      <xdr:spPr>
        <a:xfrm>
          <a:off x="4673600" y="179015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92348</xdr:rowOff>
    </xdr:from>
    <xdr:to>
      <xdr:col>24</xdr:col>
      <xdr:colOff>114300</xdr:colOff>
      <xdr:row>105</xdr:row>
      <xdr:rowOff>22498</xdr:rowOff>
    </xdr:to>
    <xdr:sp macro="" textlink="">
      <xdr:nvSpPr>
        <xdr:cNvPr id="414" name="フローチャート: 判断 413">
          <a:extLst>
            <a:ext uri="{FF2B5EF4-FFF2-40B4-BE49-F238E27FC236}">
              <a16:creationId xmlns:a16="http://schemas.microsoft.com/office/drawing/2014/main" id="{6DB41B4F-BBAF-4BBC-BACE-BE2054F7B8AB}"/>
            </a:ext>
          </a:extLst>
        </xdr:cNvPr>
        <xdr:cNvSpPr/>
      </xdr:nvSpPr>
      <xdr:spPr>
        <a:xfrm>
          <a:off x="4584700" y="17923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82550</xdr:rowOff>
    </xdr:from>
    <xdr:to>
      <xdr:col>20</xdr:col>
      <xdr:colOff>38100</xdr:colOff>
      <xdr:row>105</xdr:row>
      <xdr:rowOff>12700</xdr:rowOff>
    </xdr:to>
    <xdr:sp macro="" textlink="">
      <xdr:nvSpPr>
        <xdr:cNvPr id="415" name="フローチャート: 判断 414">
          <a:extLst>
            <a:ext uri="{FF2B5EF4-FFF2-40B4-BE49-F238E27FC236}">
              <a16:creationId xmlns:a16="http://schemas.microsoft.com/office/drawing/2014/main" id="{63F343D0-39D2-45BB-ADDB-80801D810BDB}"/>
            </a:ext>
          </a:extLst>
        </xdr:cNvPr>
        <xdr:cNvSpPr/>
      </xdr:nvSpPr>
      <xdr:spPr>
        <a:xfrm>
          <a:off x="3746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16" name="フローチャート: 判断 415">
          <a:extLst>
            <a:ext uri="{FF2B5EF4-FFF2-40B4-BE49-F238E27FC236}">
              <a16:creationId xmlns:a16="http://schemas.microsoft.com/office/drawing/2014/main" id="{33860A53-8B15-44A0-8779-26283556601E}"/>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116839</xdr:rowOff>
    </xdr:from>
    <xdr:to>
      <xdr:col>10</xdr:col>
      <xdr:colOff>165100</xdr:colOff>
      <xdr:row>105</xdr:row>
      <xdr:rowOff>46989</xdr:rowOff>
    </xdr:to>
    <xdr:sp macro="" textlink="">
      <xdr:nvSpPr>
        <xdr:cNvPr id="417" name="フローチャート: 判断 416">
          <a:extLst>
            <a:ext uri="{FF2B5EF4-FFF2-40B4-BE49-F238E27FC236}">
              <a16:creationId xmlns:a16="http://schemas.microsoft.com/office/drawing/2014/main" id="{EE326965-C251-4B3F-A6DA-56AAE94C4015}"/>
            </a:ext>
          </a:extLst>
        </xdr:cNvPr>
        <xdr:cNvSpPr/>
      </xdr:nvSpPr>
      <xdr:spPr>
        <a:xfrm>
          <a:off x="1968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8" name="フローチャート: 判断 417">
          <a:extLst>
            <a:ext uri="{FF2B5EF4-FFF2-40B4-BE49-F238E27FC236}">
              <a16:creationId xmlns:a16="http://schemas.microsoft.com/office/drawing/2014/main" id="{567FD33B-7F2F-4270-9B23-7E26A070C80E}"/>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0B87234B-0A8C-4FED-94A3-2313356BBBBD}"/>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9BBB90D1-1CDF-402D-A7BB-78A2D2F2D22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AF71A902-8A0D-472A-AC98-1F5489778169}"/>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A0CD5BEE-6BCF-43CF-B5EF-C85C6537F1C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0DC5D783-C395-4FE7-9538-1E81E2F97B1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144599</xdr:rowOff>
    </xdr:from>
    <xdr:to>
      <xdr:col>24</xdr:col>
      <xdr:colOff>114300</xdr:colOff>
      <xdr:row>104</xdr:row>
      <xdr:rowOff>74749</xdr:rowOff>
    </xdr:to>
    <xdr:sp macro="" textlink="">
      <xdr:nvSpPr>
        <xdr:cNvPr id="424" name="楕円 423">
          <a:extLst>
            <a:ext uri="{FF2B5EF4-FFF2-40B4-BE49-F238E27FC236}">
              <a16:creationId xmlns:a16="http://schemas.microsoft.com/office/drawing/2014/main" id="{5B7EB8E5-A55C-4A5E-9F6B-8B236E988076}"/>
            </a:ext>
          </a:extLst>
        </xdr:cNvPr>
        <xdr:cNvSpPr/>
      </xdr:nvSpPr>
      <xdr:spPr>
        <a:xfrm>
          <a:off x="4584700" y="1780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167476</xdr:rowOff>
    </xdr:from>
    <xdr:ext cx="405111" cy="259045"/>
    <xdr:sp macro="" textlink="">
      <xdr:nvSpPr>
        <xdr:cNvPr id="425" name="【市民会館】&#10;有形固定資産減価償却率該当値テキスト">
          <a:extLst>
            <a:ext uri="{FF2B5EF4-FFF2-40B4-BE49-F238E27FC236}">
              <a16:creationId xmlns:a16="http://schemas.microsoft.com/office/drawing/2014/main" id="{A71517C3-5040-4FB5-AEE0-53731FE03783}"/>
            </a:ext>
          </a:extLst>
        </xdr:cNvPr>
        <xdr:cNvSpPr txBox="1"/>
      </xdr:nvSpPr>
      <xdr:spPr>
        <a:xfrm>
          <a:off x="4673600" y="17655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90714</xdr:rowOff>
    </xdr:from>
    <xdr:to>
      <xdr:col>20</xdr:col>
      <xdr:colOff>38100</xdr:colOff>
      <xdr:row>104</xdr:row>
      <xdr:rowOff>20864</xdr:rowOff>
    </xdr:to>
    <xdr:sp macro="" textlink="">
      <xdr:nvSpPr>
        <xdr:cNvPr id="426" name="楕円 425">
          <a:extLst>
            <a:ext uri="{FF2B5EF4-FFF2-40B4-BE49-F238E27FC236}">
              <a16:creationId xmlns:a16="http://schemas.microsoft.com/office/drawing/2014/main" id="{238EE5D7-FEEA-4F2D-8215-409FB0A63D85}"/>
            </a:ext>
          </a:extLst>
        </xdr:cNvPr>
        <xdr:cNvSpPr/>
      </xdr:nvSpPr>
      <xdr:spPr>
        <a:xfrm>
          <a:off x="3746500" y="1775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141514</xdr:rowOff>
    </xdr:from>
    <xdr:to>
      <xdr:col>24</xdr:col>
      <xdr:colOff>63500</xdr:colOff>
      <xdr:row>104</xdr:row>
      <xdr:rowOff>23949</xdr:rowOff>
    </xdr:to>
    <xdr:cxnSp macro="">
      <xdr:nvCxnSpPr>
        <xdr:cNvPr id="427" name="直線コネクタ 426">
          <a:extLst>
            <a:ext uri="{FF2B5EF4-FFF2-40B4-BE49-F238E27FC236}">
              <a16:creationId xmlns:a16="http://schemas.microsoft.com/office/drawing/2014/main" id="{8275EC23-A236-4815-BCA4-FE1133BD51D8}"/>
            </a:ext>
          </a:extLst>
        </xdr:cNvPr>
        <xdr:cNvCxnSpPr/>
      </xdr:nvCxnSpPr>
      <xdr:spPr>
        <a:xfrm>
          <a:off x="3797300" y="17800864"/>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43362</xdr:rowOff>
    </xdr:from>
    <xdr:to>
      <xdr:col>15</xdr:col>
      <xdr:colOff>101600</xdr:colOff>
      <xdr:row>103</xdr:row>
      <xdr:rowOff>144962</xdr:rowOff>
    </xdr:to>
    <xdr:sp macro="" textlink="">
      <xdr:nvSpPr>
        <xdr:cNvPr id="428" name="楕円 427">
          <a:extLst>
            <a:ext uri="{FF2B5EF4-FFF2-40B4-BE49-F238E27FC236}">
              <a16:creationId xmlns:a16="http://schemas.microsoft.com/office/drawing/2014/main" id="{F67A78D6-F810-4C95-B068-D48994C08F31}"/>
            </a:ext>
          </a:extLst>
        </xdr:cNvPr>
        <xdr:cNvSpPr/>
      </xdr:nvSpPr>
      <xdr:spPr>
        <a:xfrm>
          <a:off x="2857500" y="17702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94162</xdr:rowOff>
    </xdr:from>
    <xdr:to>
      <xdr:col>19</xdr:col>
      <xdr:colOff>177800</xdr:colOff>
      <xdr:row>103</xdr:row>
      <xdr:rowOff>141514</xdr:rowOff>
    </xdr:to>
    <xdr:cxnSp macro="">
      <xdr:nvCxnSpPr>
        <xdr:cNvPr id="429" name="直線コネクタ 428">
          <a:extLst>
            <a:ext uri="{FF2B5EF4-FFF2-40B4-BE49-F238E27FC236}">
              <a16:creationId xmlns:a16="http://schemas.microsoft.com/office/drawing/2014/main" id="{88C3A86D-4942-4645-B316-5D3124B24060}"/>
            </a:ext>
          </a:extLst>
        </xdr:cNvPr>
        <xdr:cNvCxnSpPr/>
      </xdr:nvCxnSpPr>
      <xdr:spPr>
        <a:xfrm>
          <a:off x="2908300" y="17753512"/>
          <a:ext cx="88900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31931</xdr:rowOff>
    </xdr:from>
    <xdr:to>
      <xdr:col>10</xdr:col>
      <xdr:colOff>165100</xdr:colOff>
      <xdr:row>104</xdr:row>
      <xdr:rowOff>133531</xdr:rowOff>
    </xdr:to>
    <xdr:sp macro="" textlink="">
      <xdr:nvSpPr>
        <xdr:cNvPr id="430" name="楕円 429">
          <a:extLst>
            <a:ext uri="{FF2B5EF4-FFF2-40B4-BE49-F238E27FC236}">
              <a16:creationId xmlns:a16="http://schemas.microsoft.com/office/drawing/2014/main" id="{518BCCF6-A2CC-476B-970D-650EA3613D61}"/>
            </a:ext>
          </a:extLst>
        </xdr:cNvPr>
        <xdr:cNvSpPr/>
      </xdr:nvSpPr>
      <xdr:spPr>
        <a:xfrm>
          <a:off x="1968500" y="17862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94162</xdr:rowOff>
    </xdr:from>
    <xdr:to>
      <xdr:col>15</xdr:col>
      <xdr:colOff>50800</xdr:colOff>
      <xdr:row>104</xdr:row>
      <xdr:rowOff>82731</xdr:rowOff>
    </xdr:to>
    <xdr:cxnSp macro="">
      <xdr:nvCxnSpPr>
        <xdr:cNvPr id="431" name="直線コネクタ 430">
          <a:extLst>
            <a:ext uri="{FF2B5EF4-FFF2-40B4-BE49-F238E27FC236}">
              <a16:creationId xmlns:a16="http://schemas.microsoft.com/office/drawing/2014/main" id="{975C4F95-80A3-4766-8CC3-4BAF672491D4}"/>
            </a:ext>
          </a:extLst>
        </xdr:cNvPr>
        <xdr:cNvCxnSpPr/>
      </xdr:nvCxnSpPr>
      <xdr:spPr>
        <a:xfrm flipV="1">
          <a:off x="2019300" y="17753512"/>
          <a:ext cx="8890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44994</xdr:rowOff>
    </xdr:from>
    <xdr:to>
      <xdr:col>6</xdr:col>
      <xdr:colOff>38100</xdr:colOff>
      <xdr:row>104</xdr:row>
      <xdr:rowOff>146594</xdr:rowOff>
    </xdr:to>
    <xdr:sp macro="" textlink="">
      <xdr:nvSpPr>
        <xdr:cNvPr id="432" name="楕円 431">
          <a:extLst>
            <a:ext uri="{FF2B5EF4-FFF2-40B4-BE49-F238E27FC236}">
              <a16:creationId xmlns:a16="http://schemas.microsoft.com/office/drawing/2014/main" id="{6521D877-AAB5-4995-B4DE-607A5699CDAB}"/>
            </a:ext>
          </a:extLst>
        </xdr:cNvPr>
        <xdr:cNvSpPr/>
      </xdr:nvSpPr>
      <xdr:spPr>
        <a:xfrm>
          <a:off x="1079500"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82731</xdr:rowOff>
    </xdr:from>
    <xdr:to>
      <xdr:col>10</xdr:col>
      <xdr:colOff>114300</xdr:colOff>
      <xdr:row>104</xdr:row>
      <xdr:rowOff>95794</xdr:rowOff>
    </xdr:to>
    <xdr:cxnSp macro="">
      <xdr:nvCxnSpPr>
        <xdr:cNvPr id="433" name="直線コネクタ 432">
          <a:extLst>
            <a:ext uri="{FF2B5EF4-FFF2-40B4-BE49-F238E27FC236}">
              <a16:creationId xmlns:a16="http://schemas.microsoft.com/office/drawing/2014/main" id="{D5F314E5-07FC-4E60-9549-6F2C5CD4034F}"/>
            </a:ext>
          </a:extLst>
        </xdr:cNvPr>
        <xdr:cNvCxnSpPr/>
      </xdr:nvCxnSpPr>
      <xdr:spPr>
        <a:xfrm flipV="1">
          <a:off x="1130300" y="1791353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3827</xdr:rowOff>
    </xdr:from>
    <xdr:ext cx="405111" cy="259045"/>
    <xdr:sp macro="" textlink="">
      <xdr:nvSpPr>
        <xdr:cNvPr id="434" name="n_1aveValue【市民会館】&#10;有形固定資産減価償却率">
          <a:extLst>
            <a:ext uri="{FF2B5EF4-FFF2-40B4-BE49-F238E27FC236}">
              <a16:creationId xmlns:a16="http://schemas.microsoft.com/office/drawing/2014/main" id="{D46B4C5B-0B66-4D76-8549-85C477EB9EF2}"/>
            </a:ext>
          </a:extLst>
        </xdr:cNvPr>
        <xdr:cNvSpPr txBox="1"/>
      </xdr:nvSpPr>
      <xdr:spPr>
        <a:xfrm>
          <a:off x="35820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35" name="n_2aveValue【市民会館】&#10;有形固定資産減価償却率">
          <a:extLst>
            <a:ext uri="{FF2B5EF4-FFF2-40B4-BE49-F238E27FC236}">
              <a16:creationId xmlns:a16="http://schemas.microsoft.com/office/drawing/2014/main" id="{6A1D1EF9-87C6-4062-8AA2-3998ECAE5A0D}"/>
            </a:ext>
          </a:extLst>
        </xdr:cNvPr>
        <xdr:cNvSpPr txBox="1"/>
      </xdr:nvSpPr>
      <xdr:spPr>
        <a:xfrm>
          <a:off x="2705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38116</xdr:rowOff>
    </xdr:from>
    <xdr:ext cx="405111" cy="259045"/>
    <xdr:sp macro="" textlink="">
      <xdr:nvSpPr>
        <xdr:cNvPr id="436" name="n_3aveValue【市民会館】&#10;有形固定資産減価償却率">
          <a:extLst>
            <a:ext uri="{FF2B5EF4-FFF2-40B4-BE49-F238E27FC236}">
              <a16:creationId xmlns:a16="http://schemas.microsoft.com/office/drawing/2014/main" id="{B29100E3-53F7-412B-9A01-333E3D8A0A36}"/>
            </a:ext>
          </a:extLst>
        </xdr:cNvPr>
        <xdr:cNvSpPr txBox="1"/>
      </xdr:nvSpPr>
      <xdr:spPr>
        <a:xfrm>
          <a:off x="1816744" y="1804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7" name="n_4aveValue【市民会館】&#10;有形固定資産減価償却率">
          <a:extLst>
            <a:ext uri="{FF2B5EF4-FFF2-40B4-BE49-F238E27FC236}">
              <a16:creationId xmlns:a16="http://schemas.microsoft.com/office/drawing/2014/main" id="{8594FE0D-4ED5-4156-A1AA-DEBB4AFE9982}"/>
            </a:ext>
          </a:extLst>
        </xdr:cNvPr>
        <xdr:cNvSpPr txBox="1"/>
      </xdr:nvSpPr>
      <xdr:spPr>
        <a:xfrm>
          <a:off x="927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37391</xdr:rowOff>
    </xdr:from>
    <xdr:ext cx="405111" cy="259045"/>
    <xdr:sp macro="" textlink="">
      <xdr:nvSpPr>
        <xdr:cNvPr id="438" name="n_1mainValue【市民会館】&#10;有形固定資産減価償却率">
          <a:extLst>
            <a:ext uri="{FF2B5EF4-FFF2-40B4-BE49-F238E27FC236}">
              <a16:creationId xmlns:a16="http://schemas.microsoft.com/office/drawing/2014/main" id="{7B04C7B1-3D71-46A8-99E4-1FD78ACFFF3A}"/>
            </a:ext>
          </a:extLst>
        </xdr:cNvPr>
        <xdr:cNvSpPr txBox="1"/>
      </xdr:nvSpPr>
      <xdr:spPr>
        <a:xfrm>
          <a:off x="3582044" y="17525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161489</xdr:rowOff>
    </xdr:from>
    <xdr:ext cx="405111" cy="259045"/>
    <xdr:sp macro="" textlink="">
      <xdr:nvSpPr>
        <xdr:cNvPr id="439" name="n_2mainValue【市民会館】&#10;有形固定資産減価償却率">
          <a:extLst>
            <a:ext uri="{FF2B5EF4-FFF2-40B4-BE49-F238E27FC236}">
              <a16:creationId xmlns:a16="http://schemas.microsoft.com/office/drawing/2014/main" id="{691BA36C-3405-4CEB-8F54-75856C280102}"/>
            </a:ext>
          </a:extLst>
        </xdr:cNvPr>
        <xdr:cNvSpPr txBox="1"/>
      </xdr:nvSpPr>
      <xdr:spPr>
        <a:xfrm>
          <a:off x="2705744" y="17477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150058</xdr:rowOff>
    </xdr:from>
    <xdr:ext cx="405111" cy="259045"/>
    <xdr:sp macro="" textlink="">
      <xdr:nvSpPr>
        <xdr:cNvPr id="440" name="n_3mainValue【市民会館】&#10;有形固定資産減価償却率">
          <a:extLst>
            <a:ext uri="{FF2B5EF4-FFF2-40B4-BE49-F238E27FC236}">
              <a16:creationId xmlns:a16="http://schemas.microsoft.com/office/drawing/2014/main" id="{2AAF1804-C7DC-4653-9570-C4AF8F7C5900}"/>
            </a:ext>
          </a:extLst>
        </xdr:cNvPr>
        <xdr:cNvSpPr txBox="1"/>
      </xdr:nvSpPr>
      <xdr:spPr>
        <a:xfrm>
          <a:off x="1816744" y="17637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137721</xdr:rowOff>
    </xdr:from>
    <xdr:ext cx="405111" cy="259045"/>
    <xdr:sp macro="" textlink="">
      <xdr:nvSpPr>
        <xdr:cNvPr id="441" name="n_4mainValue【市民会館】&#10;有形固定資産減価償却率">
          <a:extLst>
            <a:ext uri="{FF2B5EF4-FFF2-40B4-BE49-F238E27FC236}">
              <a16:creationId xmlns:a16="http://schemas.microsoft.com/office/drawing/2014/main" id="{5D3698E3-E8FC-4C5C-A891-37DA4D856705}"/>
            </a:ext>
          </a:extLst>
        </xdr:cNvPr>
        <xdr:cNvSpPr txBox="1"/>
      </xdr:nvSpPr>
      <xdr:spPr>
        <a:xfrm>
          <a:off x="927744" y="1796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a:extLst>
            <a:ext uri="{FF2B5EF4-FFF2-40B4-BE49-F238E27FC236}">
              <a16:creationId xmlns:a16="http://schemas.microsoft.com/office/drawing/2014/main" id="{D2522B0A-BDAD-4B8B-87F7-665A6A63858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a:extLst>
            <a:ext uri="{FF2B5EF4-FFF2-40B4-BE49-F238E27FC236}">
              <a16:creationId xmlns:a16="http://schemas.microsoft.com/office/drawing/2014/main" id="{C2E14256-4CB5-493B-91D7-ED639886C79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a:extLst>
            <a:ext uri="{FF2B5EF4-FFF2-40B4-BE49-F238E27FC236}">
              <a16:creationId xmlns:a16="http://schemas.microsoft.com/office/drawing/2014/main" id="{AFAFF902-120E-4210-9525-AEEBDF2E5284}"/>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a:extLst>
            <a:ext uri="{FF2B5EF4-FFF2-40B4-BE49-F238E27FC236}">
              <a16:creationId xmlns:a16="http://schemas.microsoft.com/office/drawing/2014/main" id="{14E58A44-80A1-461E-B8D2-4BDA072FF52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a:extLst>
            <a:ext uri="{FF2B5EF4-FFF2-40B4-BE49-F238E27FC236}">
              <a16:creationId xmlns:a16="http://schemas.microsoft.com/office/drawing/2014/main" id="{77479711-F7F1-42AB-81FB-E304E0BAC10E}"/>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a:extLst>
            <a:ext uri="{FF2B5EF4-FFF2-40B4-BE49-F238E27FC236}">
              <a16:creationId xmlns:a16="http://schemas.microsoft.com/office/drawing/2014/main" id="{0E803B09-76EC-438A-9BBE-6DF49CF2633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a:extLst>
            <a:ext uri="{FF2B5EF4-FFF2-40B4-BE49-F238E27FC236}">
              <a16:creationId xmlns:a16="http://schemas.microsoft.com/office/drawing/2014/main" id="{D63B0457-56D9-40D8-B0FF-8F8F2E94274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a:extLst>
            <a:ext uri="{FF2B5EF4-FFF2-40B4-BE49-F238E27FC236}">
              <a16:creationId xmlns:a16="http://schemas.microsoft.com/office/drawing/2014/main" id="{3F2DFA98-779F-4909-B2D4-8DFE38B406D3}"/>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a:extLst>
            <a:ext uri="{FF2B5EF4-FFF2-40B4-BE49-F238E27FC236}">
              <a16:creationId xmlns:a16="http://schemas.microsoft.com/office/drawing/2014/main" id="{5B5E2A93-A327-4EB6-85BE-D14466FF34A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a:extLst>
            <a:ext uri="{FF2B5EF4-FFF2-40B4-BE49-F238E27FC236}">
              <a16:creationId xmlns:a16="http://schemas.microsoft.com/office/drawing/2014/main" id="{69402A75-1383-41DC-BEF7-EBDE8598FAB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a:extLst>
            <a:ext uri="{FF2B5EF4-FFF2-40B4-BE49-F238E27FC236}">
              <a16:creationId xmlns:a16="http://schemas.microsoft.com/office/drawing/2014/main" id="{264DFF77-A8DF-4AA7-B5C1-101B63D7C82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a:extLst>
            <a:ext uri="{FF2B5EF4-FFF2-40B4-BE49-F238E27FC236}">
              <a16:creationId xmlns:a16="http://schemas.microsoft.com/office/drawing/2014/main" id="{E9C9F887-5076-445D-9D4B-A636B3C7E35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a:extLst>
            <a:ext uri="{FF2B5EF4-FFF2-40B4-BE49-F238E27FC236}">
              <a16:creationId xmlns:a16="http://schemas.microsoft.com/office/drawing/2014/main" id="{CCA0F9B3-91FA-4F48-9F0A-B688EC5E0E5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a:extLst>
            <a:ext uri="{FF2B5EF4-FFF2-40B4-BE49-F238E27FC236}">
              <a16:creationId xmlns:a16="http://schemas.microsoft.com/office/drawing/2014/main" id="{AC48E43E-47A9-4033-B8A6-A9D6163CCBAD}"/>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a:extLst>
            <a:ext uri="{FF2B5EF4-FFF2-40B4-BE49-F238E27FC236}">
              <a16:creationId xmlns:a16="http://schemas.microsoft.com/office/drawing/2014/main" id="{6A88F1FD-EED0-481D-8175-AC5DFC9D8B2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a:extLst>
            <a:ext uri="{FF2B5EF4-FFF2-40B4-BE49-F238E27FC236}">
              <a16:creationId xmlns:a16="http://schemas.microsoft.com/office/drawing/2014/main" id="{74CDCD05-B6EF-4A01-AC38-956605BB191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a:extLst>
            <a:ext uri="{FF2B5EF4-FFF2-40B4-BE49-F238E27FC236}">
              <a16:creationId xmlns:a16="http://schemas.microsoft.com/office/drawing/2014/main" id="{0EBDC6B8-8876-4E3D-817D-8175C062A2DB}"/>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a:extLst>
            <a:ext uri="{FF2B5EF4-FFF2-40B4-BE49-F238E27FC236}">
              <a16:creationId xmlns:a16="http://schemas.microsoft.com/office/drawing/2014/main" id="{7E6E53A8-626D-400A-8E7C-E7CDD8834F6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a:extLst>
            <a:ext uri="{FF2B5EF4-FFF2-40B4-BE49-F238E27FC236}">
              <a16:creationId xmlns:a16="http://schemas.microsoft.com/office/drawing/2014/main" id="{8F0311B0-BF9D-4960-AC5A-2ACBFE6E5BE6}"/>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a:extLst>
            <a:ext uri="{FF2B5EF4-FFF2-40B4-BE49-F238E27FC236}">
              <a16:creationId xmlns:a16="http://schemas.microsoft.com/office/drawing/2014/main" id="{68400608-D558-4F9B-9119-D467D54A55A2}"/>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a:extLst>
            <a:ext uri="{FF2B5EF4-FFF2-40B4-BE49-F238E27FC236}">
              <a16:creationId xmlns:a16="http://schemas.microsoft.com/office/drawing/2014/main" id="{B74395EF-7E67-4E50-89A6-0E931086D2A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a:extLst>
            <a:ext uri="{FF2B5EF4-FFF2-40B4-BE49-F238E27FC236}">
              <a16:creationId xmlns:a16="http://schemas.microsoft.com/office/drawing/2014/main" id="{34E6C2D1-3DBC-4E24-B1F0-D2648E63C0F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a:extLst>
            <a:ext uri="{FF2B5EF4-FFF2-40B4-BE49-F238E27FC236}">
              <a16:creationId xmlns:a16="http://schemas.microsoft.com/office/drawing/2014/main" id="{658499FB-3AB2-46B3-ADB3-A5856334C93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80011</xdr:rowOff>
    </xdr:to>
    <xdr:cxnSp macro="">
      <xdr:nvCxnSpPr>
        <xdr:cNvPr id="465" name="直線コネクタ 464">
          <a:extLst>
            <a:ext uri="{FF2B5EF4-FFF2-40B4-BE49-F238E27FC236}">
              <a16:creationId xmlns:a16="http://schemas.microsoft.com/office/drawing/2014/main" id="{DE4A34A4-A5FA-482C-A9E1-DA98CC68916F}"/>
            </a:ext>
          </a:extLst>
        </xdr:cNvPr>
        <xdr:cNvCxnSpPr/>
      </xdr:nvCxnSpPr>
      <xdr:spPr>
        <a:xfrm flipV="1">
          <a:off x="10476865" y="17034511"/>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83838</xdr:rowOff>
    </xdr:from>
    <xdr:ext cx="469744" cy="259045"/>
    <xdr:sp macro="" textlink="">
      <xdr:nvSpPr>
        <xdr:cNvPr id="466" name="【市民会館】&#10;一人当たり面積最小値テキスト">
          <a:extLst>
            <a:ext uri="{FF2B5EF4-FFF2-40B4-BE49-F238E27FC236}">
              <a16:creationId xmlns:a16="http://schemas.microsoft.com/office/drawing/2014/main" id="{3517D30B-2140-40A3-B23E-7F2F66AF50B4}"/>
            </a:ext>
          </a:extLst>
        </xdr:cNvPr>
        <xdr:cNvSpPr txBox="1"/>
      </xdr:nvSpPr>
      <xdr:spPr>
        <a:xfrm>
          <a:off x="10515600" y="1860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80011</xdr:rowOff>
    </xdr:from>
    <xdr:to>
      <xdr:col>55</xdr:col>
      <xdr:colOff>88900</xdr:colOff>
      <xdr:row>108</xdr:row>
      <xdr:rowOff>80011</xdr:rowOff>
    </xdr:to>
    <xdr:cxnSp macro="">
      <xdr:nvCxnSpPr>
        <xdr:cNvPr id="467" name="直線コネクタ 466">
          <a:extLst>
            <a:ext uri="{FF2B5EF4-FFF2-40B4-BE49-F238E27FC236}">
              <a16:creationId xmlns:a16="http://schemas.microsoft.com/office/drawing/2014/main" id="{507ECC83-B9C5-46F2-BCDA-294DD1551FAA}"/>
            </a:ext>
          </a:extLst>
        </xdr:cNvPr>
        <xdr:cNvCxnSpPr/>
      </xdr:nvCxnSpPr>
      <xdr:spPr>
        <a:xfrm>
          <a:off x="10388600" y="18596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468" name="【市民会館】&#10;一人当たり面積最大値テキスト">
          <a:extLst>
            <a:ext uri="{FF2B5EF4-FFF2-40B4-BE49-F238E27FC236}">
              <a16:creationId xmlns:a16="http://schemas.microsoft.com/office/drawing/2014/main" id="{31F187A4-723C-4E3A-A30F-80CB8FAA6B95}"/>
            </a:ext>
          </a:extLst>
        </xdr:cNvPr>
        <xdr:cNvSpPr txBox="1"/>
      </xdr:nvSpPr>
      <xdr:spPr>
        <a:xfrm>
          <a:off x="10515600" y="16809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469" name="直線コネクタ 468">
          <a:extLst>
            <a:ext uri="{FF2B5EF4-FFF2-40B4-BE49-F238E27FC236}">
              <a16:creationId xmlns:a16="http://schemas.microsoft.com/office/drawing/2014/main" id="{D040AD6B-E921-4BA5-A769-34FC10FBF108}"/>
            </a:ext>
          </a:extLst>
        </xdr:cNvPr>
        <xdr:cNvCxnSpPr/>
      </xdr:nvCxnSpPr>
      <xdr:spPr>
        <a:xfrm>
          <a:off x="10388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109238</xdr:rowOff>
    </xdr:from>
    <xdr:ext cx="469744" cy="259045"/>
    <xdr:sp macro="" textlink="">
      <xdr:nvSpPr>
        <xdr:cNvPr id="470" name="【市民会館】&#10;一人当たり面積平均値テキスト">
          <a:extLst>
            <a:ext uri="{FF2B5EF4-FFF2-40B4-BE49-F238E27FC236}">
              <a16:creationId xmlns:a16="http://schemas.microsoft.com/office/drawing/2014/main" id="{D94F5991-7C6B-4ADA-90B2-7E23EC14243C}"/>
            </a:ext>
          </a:extLst>
        </xdr:cNvPr>
        <xdr:cNvSpPr txBox="1"/>
      </xdr:nvSpPr>
      <xdr:spPr>
        <a:xfrm>
          <a:off x="10515600" y="177685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86361</xdr:rowOff>
    </xdr:from>
    <xdr:to>
      <xdr:col>55</xdr:col>
      <xdr:colOff>50800</xdr:colOff>
      <xdr:row>105</xdr:row>
      <xdr:rowOff>16511</xdr:rowOff>
    </xdr:to>
    <xdr:sp macro="" textlink="">
      <xdr:nvSpPr>
        <xdr:cNvPr id="471" name="フローチャート: 判断 470">
          <a:extLst>
            <a:ext uri="{FF2B5EF4-FFF2-40B4-BE49-F238E27FC236}">
              <a16:creationId xmlns:a16="http://schemas.microsoft.com/office/drawing/2014/main" id="{394780A8-23DE-4ADE-B544-C257B9E74647}"/>
            </a:ext>
          </a:extLst>
        </xdr:cNvPr>
        <xdr:cNvSpPr/>
      </xdr:nvSpPr>
      <xdr:spPr>
        <a:xfrm>
          <a:off x="104267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105411</xdr:rowOff>
    </xdr:from>
    <xdr:to>
      <xdr:col>50</xdr:col>
      <xdr:colOff>165100</xdr:colOff>
      <xdr:row>105</xdr:row>
      <xdr:rowOff>35561</xdr:rowOff>
    </xdr:to>
    <xdr:sp macro="" textlink="">
      <xdr:nvSpPr>
        <xdr:cNvPr id="472" name="フローチャート: 判断 471">
          <a:extLst>
            <a:ext uri="{FF2B5EF4-FFF2-40B4-BE49-F238E27FC236}">
              <a16:creationId xmlns:a16="http://schemas.microsoft.com/office/drawing/2014/main" id="{48CF5B40-8AEE-4CCE-A90D-53C1AFFD3553}"/>
            </a:ext>
          </a:extLst>
        </xdr:cNvPr>
        <xdr:cNvSpPr/>
      </xdr:nvSpPr>
      <xdr:spPr>
        <a:xfrm>
          <a:off x="9588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73" name="フローチャート: 判断 472">
          <a:extLst>
            <a:ext uri="{FF2B5EF4-FFF2-40B4-BE49-F238E27FC236}">
              <a16:creationId xmlns:a16="http://schemas.microsoft.com/office/drawing/2014/main" id="{C74BB33C-D950-47CE-AA8E-150B520816F6}"/>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13970</xdr:rowOff>
    </xdr:from>
    <xdr:to>
      <xdr:col>41</xdr:col>
      <xdr:colOff>101600</xdr:colOff>
      <xdr:row>105</xdr:row>
      <xdr:rowOff>115570</xdr:rowOff>
    </xdr:to>
    <xdr:sp macro="" textlink="">
      <xdr:nvSpPr>
        <xdr:cNvPr id="474" name="フローチャート: 判断 473">
          <a:extLst>
            <a:ext uri="{FF2B5EF4-FFF2-40B4-BE49-F238E27FC236}">
              <a16:creationId xmlns:a16="http://schemas.microsoft.com/office/drawing/2014/main" id="{4E032103-EFB5-4F7F-9E23-65E1E4180258}"/>
            </a:ext>
          </a:extLst>
        </xdr:cNvPr>
        <xdr:cNvSpPr/>
      </xdr:nvSpPr>
      <xdr:spPr>
        <a:xfrm>
          <a:off x="7810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475" name="フローチャート: 判断 474">
          <a:extLst>
            <a:ext uri="{FF2B5EF4-FFF2-40B4-BE49-F238E27FC236}">
              <a16:creationId xmlns:a16="http://schemas.microsoft.com/office/drawing/2014/main" id="{BF088535-BE88-4B4F-9C8B-544ECF30D65E}"/>
            </a:ext>
          </a:extLst>
        </xdr:cNvPr>
        <xdr:cNvSpPr/>
      </xdr:nvSpPr>
      <xdr:spPr>
        <a:xfrm>
          <a:off x="6921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21805728-E5B9-47F8-BA02-585929333AA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639AD2FE-A93C-401C-B2B7-01AD6AA0E38B}"/>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45D49B03-5DDE-4658-9526-4C6D29B4B76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E202AE08-C7F8-4C77-8026-8F8B6B1F7EB4}"/>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CE7F27A8-4CE2-460E-A8A5-3777FF75694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33020</xdr:rowOff>
    </xdr:from>
    <xdr:to>
      <xdr:col>55</xdr:col>
      <xdr:colOff>50800</xdr:colOff>
      <xdr:row>106</xdr:row>
      <xdr:rowOff>134620</xdr:rowOff>
    </xdr:to>
    <xdr:sp macro="" textlink="">
      <xdr:nvSpPr>
        <xdr:cNvPr id="481" name="楕円 480">
          <a:extLst>
            <a:ext uri="{FF2B5EF4-FFF2-40B4-BE49-F238E27FC236}">
              <a16:creationId xmlns:a16="http://schemas.microsoft.com/office/drawing/2014/main" id="{457CF0CD-90AD-42FB-B07F-A7AE1EF26B89}"/>
            </a:ext>
          </a:extLst>
        </xdr:cNvPr>
        <xdr:cNvSpPr/>
      </xdr:nvSpPr>
      <xdr:spPr>
        <a:xfrm>
          <a:off x="10426700" y="1820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11447</xdr:rowOff>
    </xdr:from>
    <xdr:ext cx="469744" cy="259045"/>
    <xdr:sp macro="" textlink="">
      <xdr:nvSpPr>
        <xdr:cNvPr id="482" name="【市民会館】&#10;一人当たり面積該当値テキスト">
          <a:extLst>
            <a:ext uri="{FF2B5EF4-FFF2-40B4-BE49-F238E27FC236}">
              <a16:creationId xmlns:a16="http://schemas.microsoft.com/office/drawing/2014/main" id="{7E7AAB8F-8640-4C6A-8AAF-C3CA69EBFBFC}"/>
            </a:ext>
          </a:extLst>
        </xdr:cNvPr>
        <xdr:cNvSpPr txBox="1"/>
      </xdr:nvSpPr>
      <xdr:spPr>
        <a:xfrm>
          <a:off x="10515600"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40639</xdr:rowOff>
    </xdr:from>
    <xdr:to>
      <xdr:col>50</xdr:col>
      <xdr:colOff>165100</xdr:colOff>
      <xdr:row>106</xdr:row>
      <xdr:rowOff>142239</xdr:rowOff>
    </xdr:to>
    <xdr:sp macro="" textlink="">
      <xdr:nvSpPr>
        <xdr:cNvPr id="483" name="楕円 482">
          <a:extLst>
            <a:ext uri="{FF2B5EF4-FFF2-40B4-BE49-F238E27FC236}">
              <a16:creationId xmlns:a16="http://schemas.microsoft.com/office/drawing/2014/main" id="{5F8E7C45-88DC-41F0-B640-455309933357}"/>
            </a:ext>
          </a:extLst>
        </xdr:cNvPr>
        <xdr:cNvSpPr/>
      </xdr:nvSpPr>
      <xdr:spPr>
        <a:xfrm>
          <a:off x="95885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83820</xdr:rowOff>
    </xdr:from>
    <xdr:to>
      <xdr:col>55</xdr:col>
      <xdr:colOff>0</xdr:colOff>
      <xdr:row>106</xdr:row>
      <xdr:rowOff>91439</xdr:rowOff>
    </xdr:to>
    <xdr:cxnSp macro="">
      <xdr:nvCxnSpPr>
        <xdr:cNvPr id="484" name="直線コネクタ 483">
          <a:extLst>
            <a:ext uri="{FF2B5EF4-FFF2-40B4-BE49-F238E27FC236}">
              <a16:creationId xmlns:a16="http://schemas.microsoft.com/office/drawing/2014/main" id="{90669279-5AE7-4A3F-8E2A-ED07824BEE19}"/>
            </a:ext>
          </a:extLst>
        </xdr:cNvPr>
        <xdr:cNvCxnSpPr/>
      </xdr:nvCxnSpPr>
      <xdr:spPr>
        <a:xfrm flipV="1">
          <a:off x="9639300" y="182575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48261</xdr:rowOff>
    </xdr:from>
    <xdr:to>
      <xdr:col>46</xdr:col>
      <xdr:colOff>38100</xdr:colOff>
      <xdr:row>106</xdr:row>
      <xdr:rowOff>149861</xdr:rowOff>
    </xdr:to>
    <xdr:sp macro="" textlink="">
      <xdr:nvSpPr>
        <xdr:cNvPr id="485" name="楕円 484">
          <a:extLst>
            <a:ext uri="{FF2B5EF4-FFF2-40B4-BE49-F238E27FC236}">
              <a16:creationId xmlns:a16="http://schemas.microsoft.com/office/drawing/2014/main" id="{083A2AEE-64A5-4CDC-9798-27560C086750}"/>
            </a:ext>
          </a:extLst>
        </xdr:cNvPr>
        <xdr:cNvSpPr/>
      </xdr:nvSpPr>
      <xdr:spPr>
        <a:xfrm>
          <a:off x="8699500" y="1822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91439</xdr:rowOff>
    </xdr:from>
    <xdr:to>
      <xdr:col>50</xdr:col>
      <xdr:colOff>114300</xdr:colOff>
      <xdr:row>106</xdr:row>
      <xdr:rowOff>99061</xdr:rowOff>
    </xdr:to>
    <xdr:cxnSp macro="">
      <xdr:nvCxnSpPr>
        <xdr:cNvPr id="486" name="直線コネクタ 485">
          <a:extLst>
            <a:ext uri="{FF2B5EF4-FFF2-40B4-BE49-F238E27FC236}">
              <a16:creationId xmlns:a16="http://schemas.microsoft.com/office/drawing/2014/main" id="{E8A6A05B-F0C1-4EFB-8C23-7D0C5B602235}"/>
            </a:ext>
          </a:extLst>
        </xdr:cNvPr>
        <xdr:cNvCxnSpPr/>
      </xdr:nvCxnSpPr>
      <xdr:spPr>
        <a:xfrm flipV="1">
          <a:off x="8750300" y="182651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52070</xdr:rowOff>
    </xdr:from>
    <xdr:to>
      <xdr:col>41</xdr:col>
      <xdr:colOff>101600</xdr:colOff>
      <xdr:row>106</xdr:row>
      <xdr:rowOff>153670</xdr:rowOff>
    </xdr:to>
    <xdr:sp macro="" textlink="">
      <xdr:nvSpPr>
        <xdr:cNvPr id="487" name="楕円 486">
          <a:extLst>
            <a:ext uri="{FF2B5EF4-FFF2-40B4-BE49-F238E27FC236}">
              <a16:creationId xmlns:a16="http://schemas.microsoft.com/office/drawing/2014/main" id="{C6BAFA4D-1A51-43FD-9573-E1110E452D55}"/>
            </a:ext>
          </a:extLst>
        </xdr:cNvPr>
        <xdr:cNvSpPr/>
      </xdr:nvSpPr>
      <xdr:spPr>
        <a:xfrm>
          <a:off x="7810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99061</xdr:rowOff>
    </xdr:from>
    <xdr:to>
      <xdr:col>45</xdr:col>
      <xdr:colOff>177800</xdr:colOff>
      <xdr:row>106</xdr:row>
      <xdr:rowOff>102870</xdr:rowOff>
    </xdr:to>
    <xdr:cxnSp macro="">
      <xdr:nvCxnSpPr>
        <xdr:cNvPr id="488" name="直線コネクタ 487">
          <a:extLst>
            <a:ext uri="{FF2B5EF4-FFF2-40B4-BE49-F238E27FC236}">
              <a16:creationId xmlns:a16="http://schemas.microsoft.com/office/drawing/2014/main" id="{0B558C2F-B686-423A-AFAB-B52F1AA7A323}"/>
            </a:ext>
          </a:extLst>
        </xdr:cNvPr>
        <xdr:cNvCxnSpPr/>
      </xdr:nvCxnSpPr>
      <xdr:spPr>
        <a:xfrm flipV="1">
          <a:off x="7861300" y="182727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59689</xdr:rowOff>
    </xdr:from>
    <xdr:to>
      <xdr:col>36</xdr:col>
      <xdr:colOff>165100</xdr:colOff>
      <xdr:row>106</xdr:row>
      <xdr:rowOff>161289</xdr:rowOff>
    </xdr:to>
    <xdr:sp macro="" textlink="">
      <xdr:nvSpPr>
        <xdr:cNvPr id="489" name="楕円 488">
          <a:extLst>
            <a:ext uri="{FF2B5EF4-FFF2-40B4-BE49-F238E27FC236}">
              <a16:creationId xmlns:a16="http://schemas.microsoft.com/office/drawing/2014/main" id="{7F268D9A-5E5E-4CCB-8DC1-C9A338834212}"/>
            </a:ext>
          </a:extLst>
        </xdr:cNvPr>
        <xdr:cNvSpPr/>
      </xdr:nvSpPr>
      <xdr:spPr>
        <a:xfrm>
          <a:off x="6921500" y="1823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102870</xdr:rowOff>
    </xdr:from>
    <xdr:to>
      <xdr:col>41</xdr:col>
      <xdr:colOff>50800</xdr:colOff>
      <xdr:row>106</xdr:row>
      <xdr:rowOff>110489</xdr:rowOff>
    </xdr:to>
    <xdr:cxnSp macro="">
      <xdr:nvCxnSpPr>
        <xdr:cNvPr id="490" name="直線コネクタ 489">
          <a:extLst>
            <a:ext uri="{FF2B5EF4-FFF2-40B4-BE49-F238E27FC236}">
              <a16:creationId xmlns:a16="http://schemas.microsoft.com/office/drawing/2014/main" id="{1C60814F-78BF-4305-8CD7-CEA74D6BFF98}"/>
            </a:ext>
          </a:extLst>
        </xdr:cNvPr>
        <xdr:cNvCxnSpPr/>
      </xdr:nvCxnSpPr>
      <xdr:spPr>
        <a:xfrm flipV="1">
          <a:off x="6972300" y="182765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52088</xdr:rowOff>
    </xdr:from>
    <xdr:ext cx="469744" cy="259045"/>
    <xdr:sp macro="" textlink="">
      <xdr:nvSpPr>
        <xdr:cNvPr id="491" name="n_1aveValue【市民会館】&#10;一人当たり面積">
          <a:extLst>
            <a:ext uri="{FF2B5EF4-FFF2-40B4-BE49-F238E27FC236}">
              <a16:creationId xmlns:a16="http://schemas.microsoft.com/office/drawing/2014/main" id="{27354275-991F-4536-B8C3-C48E613BE12B}"/>
            </a:ext>
          </a:extLst>
        </xdr:cNvPr>
        <xdr:cNvSpPr txBox="1"/>
      </xdr:nvSpPr>
      <xdr:spPr>
        <a:xfrm>
          <a:off x="93917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92" name="n_2aveValue【市民会館】&#10;一人当たり面積">
          <a:extLst>
            <a:ext uri="{FF2B5EF4-FFF2-40B4-BE49-F238E27FC236}">
              <a16:creationId xmlns:a16="http://schemas.microsoft.com/office/drawing/2014/main" id="{BC38B663-FDC7-4248-83FD-F0C5BD7EDBD7}"/>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132097</xdr:rowOff>
    </xdr:from>
    <xdr:ext cx="469744" cy="259045"/>
    <xdr:sp macro="" textlink="">
      <xdr:nvSpPr>
        <xdr:cNvPr id="493" name="n_3aveValue【市民会館】&#10;一人当たり面積">
          <a:extLst>
            <a:ext uri="{FF2B5EF4-FFF2-40B4-BE49-F238E27FC236}">
              <a16:creationId xmlns:a16="http://schemas.microsoft.com/office/drawing/2014/main" id="{E8AB47FC-854D-4327-9577-68DB113EBFB3}"/>
            </a:ext>
          </a:extLst>
        </xdr:cNvPr>
        <xdr:cNvSpPr txBox="1"/>
      </xdr:nvSpPr>
      <xdr:spPr>
        <a:xfrm>
          <a:off x="7626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109238</xdr:rowOff>
    </xdr:from>
    <xdr:ext cx="469744" cy="259045"/>
    <xdr:sp macro="" textlink="">
      <xdr:nvSpPr>
        <xdr:cNvPr id="494" name="n_4aveValue【市民会館】&#10;一人当たり面積">
          <a:extLst>
            <a:ext uri="{FF2B5EF4-FFF2-40B4-BE49-F238E27FC236}">
              <a16:creationId xmlns:a16="http://schemas.microsoft.com/office/drawing/2014/main" id="{7FD2F571-64AB-483B-8E19-6E96FEE02266}"/>
            </a:ext>
          </a:extLst>
        </xdr:cNvPr>
        <xdr:cNvSpPr txBox="1"/>
      </xdr:nvSpPr>
      <xdr:spPr>
        <a:xfrm>
          <a:off x="6737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133366</xdr:rowOff>
    </xdr:from>
    <xdr:ext cx="469744" cy="259045"/>
    <xdr:sp macro="" textlink="">
      <xdr:nvSpPr>
        <xdr:cNvPr id="495" name="n_1mainValue【市民会館】&#10;一人当たり面積">
          <a:extLst>
            <a:ext uri="{FF2B5EF4-FFF2-40B4-BE49-F238E27FC236}">
              <a16:creationId xmlns:a16="http://schemas.microsoft.com/office/drawing/2014/main" id="{EE302BB3-0DEA-45CB-9856-93195B98F7BA}"/>
            </a:ext>
          </a:extLst>
        </xdr:cNvPr>
        <xdr:cNvSpPr txBox="1"/>
      </xdr:nvSpPr>
      <xdr:spPr>
        <a:xfrm>
          <a:off x="9391727"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140988</xdr:rowOff>
    </xdr:from>
    <xdr:ext cx="469744" cy="259045"/>
    <xdr:sp macro="" textlink="">
      <xdr:nvSpPr>
        <xdr:cNvPr id="496" name="n_2mainValue【市民会館】&#10;一人当たり面積">
          <a:extLst>
            <a:ext uri="{FF2B5EF4-FFF2-40B4-BE49-F238E27FC236}">
              <a16:creationId xmlns:a16="http://schemas.microsoft.com/office/drawing/2014/main" id="{E0ED231E-BE6F-4437-87AD-167F4EA0AF77}"/>
            </a:ext>
          </a:extLst>
        </xdr:cNvPr>
        <xdr:cNvSpPr txBox="1"/>
      </xdr:nvSpPr>
      <xdr:spPr>
        <a:xfrm>
          <a:off x="8515427" y="1831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144797</xdr:rowOff>
    </xdr:from>
    <xdr:ext cx="469744" cy="259045"/>
    <xdr:sp macro="" textlink="">
      <xdr:nvSpPr>
        <xdr:cNvPr id="497" name="n_3mainValue【市民会館】&#10;一人当たり面積">
          <a:extLst>
            <a:ext uri="{FF2B5EF4-FFF2-40B4-BE49-F238E27FC236}">
              <a16:creationId xmlns:a16="http://schemas.microsoft.com/office/drawing/2014/main" id="{50A64165-AE85-4D7C-86B4-DF8DDD33EC2D}"/>
            </a:ext>
          </a:extLst>
        </xdr:cNvPr>
        <xdr:cNvSpPr txBox="1"/>
      </xdr:nvSpPr>
      <xdr:spPr>
        <a:xfrm>
          <a:off x="7626427" y="1831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152416</xdr:rowOff>
    </xdr:from>
    <xdr:ext cx="469744" cy="259045"/>
    <xdr:sp macro="" textlink="">
      <xdr:nvSpPr>
        <xdr:cNvPr id="498" name="n_4mainValue【市民会館】&#10;一人当たり面積">
          <a:extLst>
            <a:ext uri="{FF2B5EF4-FFF2-40B4-BE49-F238E27FC236}">
              <a16:creationId xmlns:a16="http://schemas.microsoft.com/office/drawing/2014/main" id="{A5867881-527B-4404-B184-4B569D46596E}"/>
            </a:ext>
          </a:extLst>
        </xdr:cNvPr>
        <xdr:cNvSpPr txBox="1"/>
      </xdr:nvSpPr>
      <xdr:spPr>
        <a:xfrm>
          <a:off x="6737427"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a:extLst>
            <a:ext uri="{FF2B5EF4-FFF2-40B4-BE49-F238E27FC236}">
              <a16:creationId xmlns:a16="http://schemas.microsoft.com/office/drawing/2014/main" id="{C51D9889-ABB6-4065-80ED-0FBD9818066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a:extLst>
            <a:ext uri="{FF2B5EF4-FFF2-40B4-BE49-F238E27FC236}">
              <a16:creationId xmlns:a16="http://schemas.microsoft.com/office/drawing/2014/main" id="{7605F735-4BCB-4454-99E7-DA7FF7622A0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a:extLst>
            <a:ext uri="{FF2B5EF4-FFF2-40B4-BE49-F238E27FC236}">
              <a16:creationId xmlns:a16="http://schemas.microsoft.com/office/drawing/2014/main" id="{DDA28FC2-AE76-4B71-A70E-814CB840947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a:extLst>
            <a:ext uri="{FF2B5EF4-FFF2-40B4-BE49-F238E27FC236}">
              <a16:creationId xmlns:a16="http://schemas.microsoft.com/office/drawing/2014/main" id="{FA389A56-5756-4172-BA8B-A3F8ADC204C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a:extLst>
            <a:ext uri="{FF2B5EF4-FFF2-40B4-BE49-F238E27FC236}">
              <a16:creationId xmlns:a16="http://schemas.microsoft.com/office/drawing/2014/main" id="{87CBF865-4090-4107-9E2A-360C149C9A6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a:extLst>
            <a:ext uri="{FF2B5EF4-FFF2-40B4-BE49-F238E27FC236}">
              <a16:creationId xmlns:a16="http://schemas.microsoft.com/office/drawing/2014/main" id="{6955AB0F-2E12-4727-BD45-E0EAA90B1DE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a:extLst>
            <a:ext uri="{FF2B5EF4-FFF2-40B4-BE49-F238E27FC236}">
              <a16:creationId xmlns:a16="http://schemas.microsoft.com/office/drawing/2014/main" id="{DDF2A433-6392-4F78-A486-8779196ED7C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a:extLst>
            <a:ext uri="{FF2B5EF4-FFF2-40B4-BE49-F238E27FC236}">
              <a16:creationId xmlns:a16="http://schemas.microsoft.com/office/drawing/2014/main" id="{8207546E-EAF9-45D7-9B52-43B9C26D10E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a:extLst>
            <a:ext uri="{FF2B5EF4-FFF2-40B4-BE49-F238E27FC236}">
              <a16:creationId xmlns:a16="http://schemas.microsoft.com/office/drawing/2014/main" id="{86955C8F-FF79-49A7-8A5F-1F02A74145E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a:extLst>
            <a:ext uri="{FF2B5EF4-FFF2-40B4-BE49-F238E27FC236}">
              <a16:creationId xmlns:a16="http://schemas.microsoft.com/office/drawing/2014/main" id="{33D08B4E-2654-4681-A31B-FA0BCF739D9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a:extLst>
            <a:ext uri="{FF2B5EF4-FFF2-40B4-BE49-F238E27FC236}">
              <a16:creationId xmlns:a16="http://schemas.microsoft.com/office/drawing/2014/main" id="{CA59DB87-0C97-46C3-8CDB-970D5EF1EA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10" name="直線コネクタ 509">
          <a:extLst>
            <a:ext uri="{FF2B5EF4-FFF2-40B4-BE49-F238E27FC236}">
              <a16:creationId xmlns:a16="http://schemas.microsoft.com/office/drawing/2014/main" id="{F4770325-9E41-4D51-84C0-87019E8AF2C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11" name="テキスト ボックス 510">
          <a:extLst>
            <a:ext uri="{FF2B5EF4-FFF2-40B4-BE49-F238E27FC236}">
              <a16:creationId xmlns:a16="http://schemas.microsoft.com/office/drawing/2014/main" id="{D59FF249-E1A2-471A-BADA-81AA43DD2193}"/>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2" name="直線コネクタ 511">
          <a:extLst>
            <a:ext uri="{FF2B5EF4-FFF2-40B4-BE49-F238E27FC236}">
              <a16:creationId xmlns:a16="http://schemas.microsoft.com/office/drawing/2014/main" id="{C713AF60-72ED-42D3-8144-5D8CA7B7E6E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3" name="テキスト ボックス 512">
          <a:extLst>
            <a:ext uri="{FF2B5EF4-FFF2-40B4-BE49-F238E27FC236}">
              <a16:creationId xmlns:a16="http://schemas.microsoft.com/office/drawing/2014/main" id="{9211A325-7D45-41D2-8359-B03B199AF7E9}"/>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4" name="直線コネクタ 513">
          <a:extLst>
            <a:ext uri="{FF2B5EF4-FFF2-40B4-BE49-F238E27FC236}">
              <a16:creationId xmlns:a16="http://schemas.microsoft.com/office/drawing/2014/main" id="{5EA7C9C4-2D87-40DB-B538-7B826500B2D5}"/>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5" name="テキスト ボックス 514">
          <a:extLst>
            <a:ext uri="{FF2B5EF4-FFF2-40B4-BE49-F238E27FC236}">
              <a16:creationId xmlns:a16="http://schemas.microsoft.com/office/drawing/2014/main" id="{71549989-0845-4BD6-BE42-CB3314C0D0F8}"/>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6" name="直線コネクタ 515">
          <a:extLst>
            <a:ext uri="{FF2B5EF4-FFF2-40B4-BE49-F238E27FC236}">
              <a16:creationId xmlns:a16="http://schemas.microsoft.com/office/drawing/2014/main" id="{7740EFEB-9FB5-4A4D-B2A3-4562FE5F4409}"/>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7" name="テキスト ボックス 516">
          <a:extLst>
            <a:ext uri="{FF2B5EF4-FFF2-40B4-BE49-F238E27FC236}">
              <a16:creationId xmlns:a16="http://schemas.microsoft.com/office/drawing/2014/main" id="{9926CE6E-55AE-424D-808B-EBE8972C406F}"/>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8" name="直線コネクタ 517">
          <a:extLst>
            <a:ext uri="{FF2B5EF4-FFF2-40B4-BE49-F238E27FC236}">
              <a16:creationId xmlns:a16="http://schemas.microsoft.com/office/drawing/2014/main" id="{266B6BC8-AFC4-4F31-A47B-F165D3F300B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9" name="テキスト ボックス 518">
          <a:extLst>
            <a:ext uri="{FF2B5EF4-FFF2-40B4-BE49-F238E27FC236}">
              <a16:creationId xmlns:a16="http://schemas.microsoft.com/office/drawing/2014/main" id="{76CBA482-DD1E-40B5-80A5-E03216B7EAB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20" name="直線コネクタ 519">
          <a:extLst>
            <a:ext uri="{FF2B5EF4-FFF2-40B4-BE49-F238E27FC236}">
              <a16:creationId xmlns:a16="http://schemas.microsoft.com/office/drawing/2014/main" id="{F709C143-3C43-4356-859B-000F0EC321E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21" name="テキスト ボックス 520">
          <a:extLst>
            <a:ext uri="{FF2B5EF4-FFF2-40B4-BE49-F238E27FC236}">
              <a16:creationId xmlns:a16="http://schemas.microsoft.com/office/drawing/2014/main" id="{655CA8F2-CDFC-452D-B032-1EEF70EA937A}"/>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2" name="直線コネクタ 521">
          <a:extLst>
            <a:ext uri="{FF2B5EF4-FFF2-40B4-BE49-F238E27FC236}">
              <a16:creationId xmlns:a16="http://schemas.microsoft.com/office/drawing/2014/main" id="{8039A798-46B8-484C-8AB6-B3CFF7F5EE8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3" name="【一般廃棄物処理施設】&#10;有形固定資産減価償却率グラフ枠">
          <a:extLst>
            <a:ext uri="{FF2B5EF4-FFF2-40B4-BE49-F238E27FC236}">
              <a16:creationId xmlns:a16="http://schemas.microsoft.com/office/drawing/2014/main" id="{28F5AB07-4913-408B-BB75-DB6D8AE010F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117022</xdr:rowOff>
    </xdr:from>
    <xdr:to>
      <xdr:col>85</xdr:col>
      <xdr:colOff>126364</xdr:colOff>
      <xdr:row>42</xdr:row>
      <xdr:rowOff>56606</xdr:rowOff>
    </xdr:to>
    <xdr:cxnSp macro="">
      <xdr:nvCxnSpPr>
        <xdr:cNvPr id="524" name="直線コネクタ 523">
          <a:extLst>
            <a:ext uri="{FF2B5EF4-FFF2-40B4-BE49-F238E27FC236}">
              <a16:creationId xmlns:a16="http://schemas.microsoft.com/office/drawing/2014/main" id="{867777F1-A0E1-4007-9081-FF8E2D0083A1}"/>
            </a:ext>
          </a:extLst>
        </xdr:cNvPr>
        <xdr:cNvCxnSpPr/>
      </xdr:nvCxnSpPr>
      <xdr:spPr>
        <a:xfrm flipV="1">
          <a:off x="16318864" y="5774872"/>
          <a:ext cx="0" cy="1482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60433</xdr:rowOff>
    </xdr:from>
    <xdr:ext cx="405111" cy="259045"/>
    <xdr:sp macro="" textlink="">
      <xdr:nvSpPr>
        <xdr:cNvPr id="525" name="【一般廃棄物処理施設】&#10;有形固定資産減価償却率最小値テキスト">
          <a:extLst>
            <a:ext uri="{FF2B5EF4-FFF2-40B4-BE49-F238E27FC236}">
              <a16:creationId xmlns:a16="http://schemas.microsoft.com/office/drawing/2014/main" id="{074C9EC3-BAFB-4CB6-97FF-0921070D50D2}"/>
            </a:ext>
          </a:extLst>
        </xdr:cNvPr>
        <xdr:cNvSpPr txBox="1"/>
      </xdr:nvSpPr>
      <xdr:spPr>
        <a:xfrm>
          <a:off x="16357600" y="726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56606</xdr:rowOff>
    </xdr:from>
    <xdr:to>
      <xdr:col>86</xdr:col>
      <xdr:colOff>25400</xdr:colOff>
      <xdr:row>42</xdr:row>
      <xdr:rowOff>56606</xdr:rowOff>
    </xdr:to>
    <xdr:cxnSp macro="">
      <xdr:nvCxnSpPr>
        <xdr:cNvPr id="526" name="直線コネクタ 525">
          <a:extLst>
            <a:ext uri="{FF2B5EF4-FFF2-40B4-BE49-F238E27FC236}">
              <a16:creationId xmlns:a16="http://schemas.microsoft.com/office/drawing/2014/main" id="{1A49B989-F426-4BB5-8BC0-DB465E2908C1}"/>
            </a:ext>
          </a:extLst>
        </xdr:cNvPr>
        <xdr:cNvCxnSpPr/>
      </xdr:nvCxnSpPr>
      <xdr:spPr>
        <a:xfrm>
          <a:off x="16230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63699</xdr:rowOff>
    </xdr:from>
    <xdr:ext cx="340478" cy="259045"/>
    <xdr:sp macro="" textlink="">
      <xdr:nvSpPr>
        <xdr:cNvPr id="527" name="【一般廃棄物処理施設】&#10;有形固定資産減価償却率最大値テキスト">
          <a:extLst>
            <a:ext uri="{FF2B5EF4-FFF2-40B4-BE49-F238E27FC236}">
              <a16:creationId xmlns:a16="http://schemas.microsoft.com/office/drawing/2014/main" id="{BC7CADEB-FC65-406D-9ACD-8F755BDF3029}"/>
            </a:ext>
          </a:extLst>
        </xdr:cNvPr>
        <xdr:cNvSpPr txBox="1"/>
      </xdr:nvSpPr>
      <xdr:spPr>
        <a:xfrm>
          <a:off x="16357600" y="55500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117022</xdr:rowOff>
    </xdr:from>
    <xdr:to>
      <xdr:col>86</xdr:col>
      <xdr:colOff>25400</xdr:colOff>
      <xdr:row>33</xdr:row>
      <xdr:rowOff>117022</xdr:rowOff>
    </xdr:to>
    <xdr:cxnSp macro="">
      <xdr:nvCxnSpPr>
        <xdr:cNvPr id="528" name="直線コネクタ 527">
          <a:extLst>
            <a:ext uri="{FF2B5EF4-FFF2-40B4-BE49-F238E27FC236}">
              <a16:creationId xmlns:a16="http://schemas.microsoft.com/office/drawing/2014/main" id="{83B16B01-075E-432A-9A01-98C497E9F2B0}"/>
            </a:ext>
          </a:extLst>
        </xdr:cNvPr>
        <xdr:cNvCxnSpPr/>
      </xdr:nvCxnSpPr>
      <xdr:spPr>
        <a:xfrm>
          <a:off x="16230600" y="5774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22151</xdr:rowOff>
    </xdr:from>
    <xdr:ext cx="405111" cy="259045"/>
    <xdr:sp macro="" textlink="">
      <xdr:nvSpPr>
        <xdr:cNvPr id="529" name="【一般廃棄物処理施設】&#10;有形固定資産減価償却率平均値テキスト">
          <a:extLst>
            <a:ext uri="{FF2B5EF4-FFF2-40B4-BE49-F238E27FC236}">
              <a16:creationId xmlns:a16="http://schemas.microsoft.com/office/drawing/2014/main" id="{ABC8ED9C-6AF6-44D6-B0AE-F64AD0DAC3EB}"/>
            </a:ext>
          </a:extLst>
        </xdr:cNvPr>
        <xdr:cNvSpPr txBox="1"/>
      </xdr:nvSpPr>
      <xdr:spPr>
        <a:xfrm>
          <a:off x="16357600" y="6537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530" name="フローチャート: 判断 529">
          <a:extLst>
            <a:ext uri="{FF2B5EF4-FFF2-40B4-BE49-F238E27FC236}">
              <a16:creationId xmlns:a16="http://schemas.microsoft.com/office/drawing/2014/main" id="{438BC0A9-E7D7-43E4-B06A-9E076BB3936F}"/>
            </a:ext>
          </a:extLst>
        </xdr:cNvPr>
        <xdr:cNvSpPr/>
      </xdr:nvSpPr>
      <xdr:spPr>
        <a:xfrm>
          <a:off x="16268700" y="668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115207</xdr:rowOff>
    </xdr:from>
    <xdr:to>
      <xdr:col>81</xdr:col>
      <xdr:colOff>101600</xdr:colOff>
      <xdr:row>39</xdr:row>
      <xdr:rowOff>45357</xdr:rowOff>
    </xdr:to>
    <xdr:sp macro="" textlink="">
      <xdr:nvSpPr>
        <xdr:cNvPr id="531" name="フローチャート: 判断 530">
          <a:extLst>
            <a:ext uri="{FF2B5EF4-FFF2-40B4-BE49-F238E27FC236}">
              <a16:creationId xmlns:a16="http://schemas.microsoft.com/office/drawing/2014/main" id="{10B0688E-1441-4C17-AE49-A1BFA6E6E750}"/>
            </a:ext>
          </a:extLst>
        </xdr:cNvPr>
        <xdr:cNvSpPr/>
      </xdr:nvSpPr>
      <xdr:spPr>
        <a:xfrm>
          <a:off x="15430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64588</xdr:rowOff>
    </xdr:from>
    <xdr:to>
      <xdr:col>76</xdr:col>
      <xdr:colOff>165100</xdr:colOff>
      <xdr:row>38</xdr:row>
      <xdr:rowOff>166188</xdr:rowOff>
    </xdr:to>
    <xdr:sp macro="" textlink="">
      <xdr:nvSpPr>
        <xdr:cNvPr id="532" name="フローチャート: 判断 531">
          <a:extLst>
            <a:ext uri="{FF2B5EF4-FFF2-40B4-BE49-F238E27FC236}">
              <a16:creationId xmlns:a16="http://schemas.microsoft.com/office/drawing/2014/main" id="{EB4A11DB-EE67-4B2F-9493-586EA9889FF3}"/>
            </a:ext>
          </a:extLst>
        </xdr:cNvPr>
        <xdr:cNvSpPr/>
      </xdr:nvSpPr>
      <xdr:spPr>
        <a:xfrm>
          <a:off x="14541500" y="657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43362</xdr:rowOff>
    </xdr:from>
    <xdr:to>
      <xdr:col>72</xdr:col>
      <xdr:colOff>38100</xdr:colOff>
      <xdr:row>38</xdr:row>
      <xdr:rowOff>144962</xdr:rowOff>
    </xdr:to>
    <xdr:sp macro="" textlink="">
      <xdr:nvSpPr>
        <xdr:cNvPr id="533" name="フローチャート: 判断 532">
          <a:extLst>
            <a:ext uri="{FF2B5EF4-FFF2-40B4-BE49-F238E27FC236}">
              <a16:creationId xmlns:a16="http://schemas.microsoft.com/office/drawing/2014/main" id="{EC17E045-E572-4737-8BB5-ACFD5FC73D79}"/>
            </a:ext>
          </a:extLst>
        </xdr:cNvPr>
        <xdr:cNvSpPr/>
      </xdr:nvSpPr>
      <xdr:spPr>
        <a:xfrm>
          <a:off x="13652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34" name="フローチャート: 判断 533">
          <a:extLst>
            <a:ext uri="{FF2B5EF4-FFF2-40B4-BE49-F238E27FC236}">
              <a16:creationId xmlns:a16="http://schemas.microsoft.com/office/drawing/2014/main" id="{892372F4-DECF-4538-9F63-97FC3281B5E7}"/>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8CAC46CD-29E8-4395-B8C0-6BA78CFEF40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77BAE2E6-8704-4470-81E1-4C7117CB928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A4BE3073-4D2D-4751-95E4-7321219586B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DCC62D23-C1B7-4C81-8CC7-A4BBCCB5A38C}"/>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CDA8DAB9-C5FC-4C0F-9A62-2BFAA5B4C59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157662</xdr:rowOff>
    </xdr:from>
    <xdr:to>
      <xdr:col>85</xdr:col>
      <xdr:colOff>177800</xdr:colOff>
      <xdr:row>41</xdr:row>
      <xdr:rowOff>87812</xdr:rowOff>
    </xdr:to>
    <xdr:sp macro="" textlink="">
      <xdr:nvSpPr>
        <xdr:cNvPr id="540" name="楕円 539">
          <a:extLst>
            <a:ext uri="{FF2B5EF4-FFF2-40B4-BE49-F238E27FC236}">
              <a16:creationId xmlns:a16="http://schemas.microsoft.com/office/drawing/2014/main" id="{8E671535-E89D-45FA-836C-41C66137B875}"/>
            </a:ext>
          </a:extLst>
        </xdr:cNvPr>
        <xdr:cNvSpPr/>
      </xdr:nvSpPr>
      <xdr:spPr>
        <a:xfrm>
          <a:off x="16268700" y="701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136089</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FA09BDC9-BA5C-4B3C-B9FF-2BCE05540FE1}"/>
            </a:ext>
          </a:extLst>
        </xdr:cNvPr>
        <xdr:cNvSpPr txBox="1"/>
      </xdr:nvSpPr>
      <xdr:spPr>
        <a:xfrm>
          <a:off x="16357600" y="6994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142966</xdr:rowOff>
    </xdr:from>
    <xdr:to>
      <xdr:col>81</xdr:col>
      <xdr:colOff>101600</xdr:colOff>
      <xdr:row>41</xdr:row>
      <xdr:rowOff>73116</xdr:rowOff>
    </xdr:to>
    <xdr:sp macro="" textlink="">
      <xdr:nvSpPr>
        <xdr:cNvPr id="542" name="楕円 541">
          <a:extLst>
            <a:ext uri="{FF2B5EF4-FFF2-40B4-BE49-F238E27FC236}">
              <a16:creationId xmlns:a16="http://schemas.microsoft.com/office/drawing/2014/main" id="{432E17F7-63A4-4B6B-AE06-34FDCB93019C}"/>
            </a:ext>
          </a:extLst>
        </xdr:cNvPr>
        <xdr:cNvSpPr/>
      </xdr:nvSpPr>
      <xdr:spPr>
        <a:xfrm>
          <a:off x="15430500" y="700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22316</xdr:rowOff>
    </xdr:from>
    <xdr:to>
      <xdr:col>85</xdr:col>
      <xdr:colOff>127000</xdr:colOff>
      <xdr:row>41</xdr:row>
      <xdr:rowOff>37012</xdr:rowOff>
    </xdr:to>
    <xdr:cxnSp macro="">
      <xdr:nvCxnSpPr>
        <xdr:cNvPr id="543" name="直線コネクタ 542">
          <a:extLst>
            <a:ext uri="{FF2B5EF4-FFF2-40B4-BE49-F238E27FC236}">
              <a16:creationId xmlns:a16="http://schemas.microsoft.com/office/drawing/2014/main" id="{61B4D631-72BB-4A80-B861-A14FD193398C}"/>
            </a:ext>
          </a:extLst>
        </xdr:cNvPr>
        <xdr:cNvCxnSpPr/>
      </xdr:nvCxnSpPr>
      <xdr:spPr>
        <a:xfrm>
          <a:off x="15481300" y="7051766"/>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154396</xdr:rowOff>
    </xdr:from>
    <xdr:to>
      <xdr:col>76</xdr:col>
      <xdr:colOff>165100</xdr:colOff>
      <xdr:row>40</xdr:row>
      <xdr:rowOff>84546</xdr:rowOff>
    </xdr:to>
    <xdr:sp macro="" textlink="">
      <xdr:nvSpPr>
        <xdr:cNvPr id="544" name="楕円 543">
          <a:extLst>
            <a:ext uri="{FF2B5EF4-FFF2-40B4-BE49-F238E27FC236}">
              <a16:creationId xmlns:a16="http://schemas.microsoft.com/office/drawing/2014/main" id="{E2E640E9-4AA4-4FD0-A82E-05B9F9CF3C7A}"/>
            </a:ext>
          </a:extLst>
        </xdr:cNvPr>
        <xdr:cNvSpPr/>
      </xdr:nvSpPr>
      <xdr:spPr>
        <a:xfrm>
          <a:off x="14541500" y="684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33746</xdr:rowOff>
    </xdr:from>
    <xdr:to>
      <xdr:col>81</xdr:col>
      <xdr:colOff>50800</xdr:colOff>
      <xdr:row>41</xdr:row>
      <xdr:rowOff>22316</xdr:rowOff>
    </xdr:to>
    <xdr:cxnSp macro="">
      <xdr:nvCxnSpPr>
        <xdr:cNvPr id="545" name="直線コネクタ 544">
          <a:extLst>
            <a:ext uri="{FF2B5EF4-FFF2-40B4-BE49-F238E27FC236}">
              <a16:creationId xmlns:a16="http://schemas.microsoft.com/office/drawing/2014/main" id="{E3182E6C-D568-44BA-8D6B-335853F7BA4E}"/>
            </a:ext>
          </a:extLst>
        </xdr:cNvPr>
        <xdr:cNvCxnSpPr/>
      </xdr:nvCxnSpPr>
      <xdr:spPr>
        <a:xfrm>
          <a:off x="14592300" y="6891746"/>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121738</xdr:rowOff>
    </xdr:from>
    <xdr:to>
      <xdr:col>72</xdr:col>
      <xdr:colOff>38100</xdr:colOff>
      <xdr:row>40</xdr:row>
      <xdr:rowOff>51888</xdr:rowOff>
    </xdr:to>
    <xdr:sp macro="" textlink="">
      <xdr:nvSpPr>
        <xdr:cNvPr id="546" name="楕円 545">
          <a:extLst>
            <a:ext uri="{FF2B5EF4-FFF2-40B4-BE49-F238E27FC236}">
              <a16:creationId xmlns:a16="http://schemas.microsoft.com/office/drawing/2014/main" id="{1A0205A8-3BBE-4D3C-8A98-580CBFB53493}"/>
            </a:ext>
          </a:extLst>
        </xdr:cNvPr>
        <xdr:cNvSpPr/>
      </xdr:nvSpPr>
      <xdr:spPr>
        <a:xfrm>
          <a:off x="13652500" y="680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1088</xdr:rowOff>
    </xdr:from>
    <xdr:to>
      <xdr:col>76</xdr:col>
      <xdr:colOff>114300</xdr:colOff>
      <xdr:row>40</xdr:row>
      <xdr:rowOff>33746</xdr:rowOff>
    </xdr:to>
    <xdr:cxnSp macro="">
      <xdr:nvCxnSpPr>
        <xdr:cNvPr id="547" name="直線コネクタ 546">
          <a:extLst>
            <a:ext uri="{FF2B5EF4-FFF2-40B4-BE49-F238E27FC236}">
              <a16:creationId xmlns:a16="http://schemas.microsoft.com/office/drawing/2014/main" id="{B610A12E-6C52-4887-BC10-DDEA12F6643A}"/>
            </a:ext>
          </a:extLst>
        </xdr:cNvPr>
        <xdr:cNvCxnSpPr/>
      </xdr:nvCxnSpPr>
      <xdr:spPr>
        <a:xfrm>
          <a:off x="13703300" y="685908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74385</xdr:rowOff>
    </xdr:from>
    <xdr:to>
      <xdr:col>67</xdr:col>
      <xdr:colOff>101600</xdr:colOff>
      <xdr:row>40</xdr:row>
      <xdr:rowOff>4535</xdr:rowOff>
    </xdr:to>
    <xdr:sp macro="" textlink="">
      <xdr:nvSpPr>
        <xdr:cNvPr id="548" name="楕円 547">
          <a:extLst>
            <a:ext uri="{FF2B5EF4-FFF2-40B4-BE49-F238E27FC236}">
              <a16:creationId xmlns:a16="http://schemas.microsoft.com/office/drawing/2014/main" id="{2530BC72-FF03-4CE6-8DC3-9FDF7A1FC479}"/>
            </a:ext>
          </a:extLst>
        </xdr:cNvPr>
        <xdr:cNvSpPr/>
      </xdr:nvSpPr>
      <xdr:spPr>
        <a:xfrm>
          <a:off x="12763500" y="67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125185</xdr:rowOff>
    </xdr:from>
    <xdr:to>
      <xdr:col>71</xdr:col>
      <xdr:colOff>177800</xdr:colOff>
      <xdr:row>40</xdr:row>
      <xdr:rowOff>1088</xdr:rowOff>
    </xdr:to>
    <xdr:cxnSp macro="">
      <xdr:nvCxnSpPr>
        <xdr:cNvPr id="549" name="直線コネクタ 548">
          <a:extLst>
            <a:ext uri="{FF2B5EF4-FFF2-40B4-BE49-F238E27FC236}">
              <a16:creationId xmlns:a16="http://schemas.microsoft.com/office/drawing/2014/main" id="{6F7AA522-39BE-45F5-9B01-1071E6ABBFB3}"/>
            </a:ext>
          </a:extLst>
        </xdr:cNvPr>
        <xdr:cNvCxnSpPr/>
      </xdr:nvCxnSpPr>
      <xdr:spPr>
        <a:xfrm>
          <a:off x="12814300" y="6811735"/>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61884</xdr:rowOff>
    </xdr:from>
    <xdr:ext cx="405111" cy="259045"/>
    <xdr:sp macro="" textlink="">
      <xdr:nvSpPr>
        <xdr:cNvPr id="550" name="n_1aveValue【一般廃棄物処理施設】&#10;有形固定資産減価償却率">
          <a:extLst>
            <a:ext uri="{FF2B5EF4-FFF2-40B4-BE49-F238E27FC236}">
              <a16:creationId xmlns:a16="http://schemas.microsoft.com/office/drawing/2014/main" id="{51D49ED4-070C-4A4E-A521-AAE092EDB265}"/>
            </a:ext>
          </a:extLst>
        </xdr:cNvPr>
        <xdr:cNvSpPr txBox="1"/>
      </xdr:nvSpPr>
      <xdr:spPr>
        <a:xfrm>
          <a:off x="152660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11266</xdr:rowOff>
    </xdr:from>
    <xdr:ext cx="405111" cy="259045"/>
    <xdr:sp macro="" textlink="">
      <xdr:nvSpPr>
        <xdr:cNvPr id="551" name="n_2aveValue【一般廃棄物処理施設】&#10;有形固定資産減価償却率">
          <a:extLst>
            <a:ext uri="{FF2B5EF4-FFF2-40B4-BE49-F238E27FC236}">
              <a16:creationId xmlns:a16="http://schemas.microsoft.com/office/drawing/2014/main" id="{5C577C00-A35E-489E-B106-578D2C4E4652}"/>
            </a:ext>
          </a:extLst>
        </xdr:cNvPr>
        <xdr:cNvSpPr txBox="1"/>
      </xdr:nvSpPr>
      <xdr:spPr>
        <a:xfrm>
          <a:off x="14389744" y="635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161488</xdr:rowOff>
    </xdr:from>
    <xdr:ext cx="405111" cy="259045"/>
    <xdr:sp macro="" textlink="">
      <xdr:nvSpPr>
        <xdr:cNvPr id="552" name="n_3aveValue【一般廃棄物処理施設】&#10;有形固定資産減価償却率">
          <a:extLst>
            <a:ext uri="{FF2B5EF4-FFF2-40B4-BE49-F238E27FC236}">
              <a16:creationId xmlns:a16="http://schemas.microsoft.com/office/drawing/2014/main" id="{ECECA0A7-571B-41B0-87CE-09E2D99893FB}"/>
            </a:ext>
          </a:extLst>
        </xdr:cNvPr>
        <xdr:cNvSpPr txBox="1"/>
      </xdr:nvSpPr>
      <xdr:spPr>
        <a:xfrm>
          <a:off x="13500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53" name="n_4aveValue【一般廃棄物処理施設】&#10;有形固定資産減価償却率">
          <a:extLst>
            <a:ext uri="{FF2B5EF4-FFF2-40B4-BE49-F238E27FC236}">
              <a16:creationId xmlns:a16="http://schemas.microsoft.com/office/drawing/2014/main" id="{AEF053C5-3351-4FB7-B52C-2F57B9A30169}"/>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64243</xdr:rowOff>
    </xdr:from>
    <xdr:ext cx="405111" cy="259045"/>
    <xdr:sp macro="" textlink="">
      <xdr:nvSpPr>
        <xdr:cNvPr id="554" name="n_1mainValue【一般廃棄物処理施設】&#10;有形固定資産減価償却率">
          <a:extLst>
            <a:ext uri="{FF2B5EF4-FFF2-40B4-BE49-F238E27FC236}">
              <a16:creationId xmlns:a16="http://schemas.microsoft.com/office/drawing/2014/main" id="{3EAB9F0F-54DF-4F7A-A096-AC968EF377AF}"/>
            </a:ext>
          </a:extLst>
        </xdr:cNvPr>
        <xdr:cNvSpPr txBox="1"/>
      </xdr:nvSpPr>
      <xdr:spPr>
        <a:xfrm>
          <a:off x="15266044" y="7093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75673</xdr:rowOff>
    </xdr:from>
    <xdr:ext cx="405111" cy="259045"/>
    <xdr:sp macro="" textlink="">
      <xdr:nvSpPr>
        <xdr:cNvPr id="555" name="n_2mainValue【一般廃棄物処理施設】&#10;有形固定資産減価償却率">
          <a:extLst>
            <a:ext uri="{FF2B5EF4-FFF2-40B4-BE49-F238E27FC236}">
              <a16:creationId xmlns:a16="http://schemas.microsoft.com/office/drawing/2014/main" id="{84FCB04F-3043-44BB-BEF9-B95BC550DD42}"/>
            </a:ext>
          </a:extLst>
        </xdr:cNvPr>
        <xdr:cNvSpPr txBox="1"/>
      </xdr:nvSpPr>
      <xdr:spPr>
        <a:xfrm>
          <a:off x="14389744" y="693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43015</xdr:rowOff>
    </xdr:from>
    <xdr:ext cx="405111" cy="259045"/>
    <xdr:sp macro="" textlink="">
      <xdr:nvSpPr>
        <xdr:cNvPr id="556" name="n_3mainValue【一般廃棄物処理施設】&#10;有形固定資産減価償却率">
          <a:extLst>
            <a:ext uri="{FF2B5EF4-FFF2-40B4-BE49-F238E27FC236}">
              <a16:creationId xmlns:a16="http://schemas.microsoft.com/office/drawing/2014/main" id="{636BECE1-187C-4169-ABEA-CF174571838E}"/>
            </a:ext>
          </a:extLst>
        </xdr:cNvPr>
        <xdr:cNvSpPr txBox="1"/>
      </xdr:nvSpPr>
      <xdr:spPr>
        <a:xfrm>
          <a:off x="13500744" y="69010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167112</xdr:rowOff>
    </xdr:from>
    <xdr:ext cx="405111" cy="259045"/>
    <xdr:sp macro="" textlink="">
      <xdr:nvSpPr>
        <xdr:cNvPr id="557" name="n_4mainValue【一般廃棄物処理施設】&#10;有形固定資産減価償却率">
          <a:extLst>
            <a:ext uri="{FF2B5EF4-FFF2-40B4-BE49-F238E27FC236}">
              <a16:creationId xmlns:a16="http://schemas.microsoft.com/office/drawing/2014/main" id="{DFDD86C5-AA1D-4F2E-B7C2-0E4564AC2ED5}"/>
            </a:ext>
          </a:extLst>
        </xdr:cNvPr>
        <xdr:cNvSpPr txBox="1"/>
      </xdr:nvSpPr>
      <xdr:spPr>
        <a:xfrm>
          <a:off x="12611744" y="685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8" name="正方形/長方形 557">
          <a:extLst>
            <a:ext uri="{FF2B5EF4-FFF2-40B4-BE49-F238E27FC236}">
              <a16:creationId xmlns:a16="http://schemas.microsoft.com/office/drawing/2014/main" id="{69D9510B-1F32-4D78-A68F-38502EA1B55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9" name="正方形/長方形 558">
          <a:extLst>
            <a:ext uri="{FF2B5EF4-FFF2-40B4-BE49-F238E27FC236}">
              <a16:creationId xmlns:a16="http://schemas.microsoft.com/office/drawing/2014/main" id="{E6A1957B-32B0-44B8-9A87-97B220D0792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60" name="正方形/長方形 559">
          <a:extLst>
            <a:ext uri="{FF2B5EF4-FFF2-40B4-BE49-F238E27FC236}">
              <a16:creationId xmlns:a16="http://schemas.microsoft.com/office/drawing/2014/main" id="{0CACD578-075B-47D8-9B3C-6B6DA053042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1" name="正方形/長方形 560">
          <a:extLst>
            <a:ext uri="{FF2B5EF4-FFF2-40B4-BE49-F238E27FC236}">
              <a16:creationId xmlns:a16="http://schemas.microsoft.com/office/drawing/2014/main" id="{30198A5B-B726-402F-9795-C4721DEDEC8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2" name="正方形/長方形 561">
          <a:extLst>
            <a:ext uri="{FF2B5EF4-FFF2-40B4-BE49-F238E27FC236}">
              <a16:creationId xmlns:a16="http://schemas.microsoft.com/office/drawing/2014/main" id="{C096584E-D574-45DA-BBDE-E828F5894C62}"/>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3" name="正方形/長方形 562">
          <a:extLst>
            <a:ext uri="{FF2B5EF4-FFF2-40B4-BE49-F238E27FC236}">
              <a16:creationId xmlns:a16="http://schemas.microsoft.com/office/drawing/2014/main" id="{6FDD51D8-6B09-4E6F-AF12-42C16980CC5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4" name="正方形/長方形 563">
          <a:extLst>
            <a:ext uri="{FF2B5EF4-FFF2-40B4-BE49-F238E27FC236}">
              <a16:creationId xmlns:a16="http://schemas.microsoft.com/office/drawing/2014/main" id="{68FB5A3E-199C-4B0E-A3FB-E15EBD9BA47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5" name="正方形/長方形 564">
          <a:extLst>
            <a:ext uri="{FF2B5EF4-FFF2-40B4-BE49-F238E27FC236}">
              <a16:creationId xmlns:a16="http://schemas.microsoft.com/office/drawing/2014/main" id="{18D6A191-5585-4E47-BD2E-17FA89AD4481}"/>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6" name="テキスト ボックス 565">
          <a:extLst>
            <a:ext uri="{FF2B5EF4-FFF2-40B4-BE49-F238E27FC236}">
              <a16:creationId xmlns:a16="http://schemas.microsoft.com/office/drawing/2014/main" id="{95E8E43A-2753-4C29-9F83-B9ECE4C13324}"/>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7" name="直線コネクタ 566">
          <a:extLst>
            <a:ext uri="{FF2B5EF4-FFF2-40B4-BE49-F238E27FC236}">
              <a16:creationId xmlns:a16="http://schemas.microsoft.com/office/drawing/2014/main" id="{7149AA47-0AB6-4763-95EF-AA289BCEC20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8" name="直線コネクタ 567">
          <a:extLst>
            <a:ext uri="{FF2B5EF4-FFF2-40B4-BE49-F238E27FC236}">
              <a16:creationId xmlns:a16="http://schemas.microsoft.com/office/drawing/2014/main" id="{5CB68737-16AA-497C-8B00-C062B4E6480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9" name="テキスト ボックス 568">
          <a:extLst>
            <a:ext uri="{FF2B5EF4-FFF2-40B4-BE49-F238E27FC236}">
              <a16:creationId xmlns:a16="http://schemas.microsoft.com/office/drawing/2014/main" id="{91ACA910-5DE9-45A8-811B-56967098654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70" name="直線コネクタ 569">
          <a:extLst>
            <a:ext uri="{FF2B5EF4-FFF2-40B4-BE49-F238E27FC236}">
              <a16:creationId xmlns:a16="http://schemas.microsoft.com/office/drawing/2014/main" id="{27E51413-5BC7-4AF7-BDCD-E655246FC8A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71" name="テキスト ボックス 570">
          <a:extLst>
            <a:ext uri="{FF2B5EF4-FFF2-40B4-BE49-F238E27FC236}">
              <a16:creationId xmlns:a16="http://schemas.microsoft.com/office/drawing/2014/main" id="{C3A29AA5-84FB-4A9F-8639-855DD966DBC1}"/>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72" name="直線コネクタ 571">
          <a:extLst>
            <a:ext uri="{FF2B5EF4-FFF2-40B4-BE49-F238E27FC236}">
              <a16:creationId xmlns:a16="http://schemas.microsoft.com/office/drawing/2014/main" id="{BF6C9F3C-441B-427C-8DB9-592041955364}"/>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73" name="テキスト ボックス 572">
          <a:extLst>
            <a:ext uri="{FF2B5EF4-FFF2-40B4-BE49-F238E27FC236}">
              <a16:creationId xmlns:a16="http://schemas.microsoft.com/office/drawing/2014/main" id="{35F7E33B-7513-4C8C-B9A3-7F21F1AF7E6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4" name="直線コネクタ 573">
          <a:extLst>
            <a:ext uri="{FF2B5EF4-FFF2-40B4-BE49-F238E27FC236}">
              <a16:creationId xmlns:a16="http://schemas.microsoft.com/office/drawing/2014/main" id="{D2E32BFC-9A2D-49B1-97EC-3B047D9E30A9}"/>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75" name="テキスト ボックス 574">
          <a:extLst>
            <a:ext uri="{FF2B5EF4-FFF2-40B4-BE49-F238E27FC236}">
              <a16:creationId xmlns:a16="http://schemas.microsoft.com/office/drawing/2014/main" id="{1E3412A6-C12E-4761-BFB9-303870FF9CD5}"/>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6" name="直線コネクタ 575">
          <a:extLst>
            <a:ext uri="{FF2B5EF4-FFF2-40B4-BE49-F238E27FC236}">
              <a16:creationId xmlns:a16="http://schemas.microsoft.com/office/drawing/2014/main" id="{E47CDAFB-636F-4D04-898D-EC25E90B8A4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7" name="テキスト ボックス 576">
          <a:extLst>
            <a:ext uri="{FF2B5EF4-FFF2-40B4-BE49-F238E27FC236}">
              <a16:creationId xmlns:a16="http://schemas.microsoft.com/office/drawing/2014/main" id="{C0A83457-056D-4F5B-83C6-2348AED5D3A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8" name="【一般廃棄物処理施設】&#10;一人当たり有形固定資産（償却資産）額グラフ枠">
          <a:extLst>
            <a:ext uri="{FF2B5EF4-FFF2-40B4-BE49-F238E27FC236}">
              <a16:creationId xmlns:a16="http://schemas.microsoft.com/office/drawing/2014/main" id="{BA895423-4B54-45E2-9BB2-9DACD6EBDCF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128293</xdr:rowOff>
    </xdr:from>
    <xdr:to>
      <xdr:col>116</xdr:col>
      <xdr:colOff>62864</xdr:colOff>
      <xdr:row>41</xdr:row>
      <xdr:rowOff>115267</xdr:rowOff>
    </xdr:to>
    <xdr:cxnSp macro="">
      <xdr:nvCxnSpPr>
        <xdr:cNvPr id="579" name="直線コネクタ 578">
          <a:extLst>
            <a:ext uri="{FF2B5EF4-FFF2-40B4-BE49-F238E27FC236}">
              <a16:creationId xmlns:a16="http://schemas.microsoft.com/office/drawing/2014/main" id="{2E8B2EBC-AEE7-4757-B710-4C801AD593DB}"/>
            </a:ext>
          </a:extLst>
        </xdr:cNvPr>
        <xdr:cNvCxnSpPr/>
      </xdr:nvCxnSpPr>
      <xdr:spPr>
        <a:xfrm flipV="1">
          <a:off x="22160864" y="5786143"/>
          <a:ext cx="0" cy="1358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119094</xdr:rowOff>
    </xdr:from>
    <xdr:ext cx="469744" cy="259045"/>
    <xdr:sp macro="" textlink="">
      <xdr:nvSpPr>
        <xdr:cNvPr id="580" name="【一般廃棄物処理施設】&#10;一人当たり有形固定資産（償却資産）額最小値テキスト">
          <a:extLst>
            <a:ext uri="{FF2B5EF4-FFF2-40B4-BE49-F238E27FC236}">
              <a16:creationId xmlns:a16="http://schemas.microsoft.com/office/drawing/2014/main" id="{1D2021D4-9254-4D34-82B3-C83300BE1B8B}"/>
            </a:ext>
          </a:extLst>
        </xdr:cNvPr>
        <xdr:cNvSpPr txBox="1"/>
      </xdr:nvSpPr>
      <xdr:spPr>
        <a:xfrm>
          <a:off x="22199600" y="7148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115267</xdr:rowOff>
    </xdr:from>
    <xdr:to>
      <xdr:col>116</xdr:col>
      <xdr:colOff>152400</xdr:colOff>
      <xdr:row>41</xdr:row>
      <xdr:rowOff>115267</xdr:rowOff>
    </xdr:to>
    <xdr:cxnSp macro="">
      <xdr:nvCxnSpPr>
        <xdr:cNvPr id="581" name="直線コネクタ 580">
          <a:extLst>
            <a:ext uri="{FF2B5EF4-FFF2-40B4-BE49-F238E27FC236}">
              <a16:creationId xmlns:a16="http://schemas.microsoft.com/office/drawing/2014/main" id="{97B6B54D-7054-4375-BCA9-9ADE1D930967}"/>
            </a:ext>
          </a:extLst>
        </xdr:cNvPr>
        <xdr:cNvCxnSpPr/>
      </xdr:nvCxnSpPr>
      <xdr:spPr>
        <a:xfrm>
          <a:off x="22072600" y="714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74970</xdr:rowOff>
    </xdr:from>
    <xdr:ext cx="599010" cy="259045"/>
    <xdr:sp macro="" textlink="">
      <xdr:nvSpPr>
        <xdr:cNvPr id="582" name="【一般廃棄物処理施設】&#10;一人当たり有形固定資産（償却資産）額最大値テキスト">
          <a:extLst>
            <a:ext uri="{FF2B5EF4-FFF2-40B4-BE49-F238E27FC236}">
              <a16:creationId xmlns:a16="http://schemas.microsoft.com/office/drawing/2014/main" id="{B625E6EE-473C-44ED-BC86-D9448662B447}"/>
            </a:ext>
          </a:extLst>
        </xdr:cNvPr>
        <xdr:cNvSpPr txBox="1"/>
      </xdr:nvSpPr>
      <xdr:spPr>
        <a:xfrm>
          <a:off x="22199600" y="5561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128293</xdr:rowOff>
    </xdr:from>
    <xdr:to>
      <xdr:col>116</xdr:col>
      <xdr:colOff>152400</xdr:colOff>
      <xdr:row>33</xdr:row>
      <xdr:rowOff>128293</xdr:rowOff>
    </xdr:to>
    <xdr:cxnSp macro="">
      <xdr:nvCxnSpPr>
        <xdr:cNvPr id="583" name="直線コネクタ 582">
          <a:extLst>
            <a:ext uri="{FF2B5EF4-FFF2-40B4-BE49-F238E27FC236}">
              <a16:creationId xmlns:a16="http://schemas.microsoft.com/office/drawing/2014/main" id="{FA187A67-73C5-4F69-9838-9561DDACA3CF}"/>
            </a:ext>
          </a:extLst>
        </xdr:cNvPr>
        <xdr:cNvCxnSpPr/>
      </xdr:nvCxnSpPr>
      <xdr:spPr>
        <a:xfrm>
          <a:off x="22072600" y="5786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90407</xdr:rowOff>
    </xdr:from>
    <xdr:ext cx="599010" cy="259045"/>
    <xdr:sp macro="" textlink="">
      <xdr:nvSpPr>
        <xdr:cNvPr id="584" name="【一般廃棄物処理施設】&#10;一人当たり有形固定資産（償却資産）額平均値テキスト">
          <a:extLst>
            <a:ext uri="{FF2B5EF4-FFF2-40B4-BE49-F238E27FC236}">
              <a16:creationId xmlns:a16="http://schemas.microsoft.com/office/drawing/2014/main" id="{7760010C-756F-48C6-A8FE-4C4E88BB5696}"/>
            </a:ext>
          </a:extLst>
        </xdr:cNvPr>
        <xdr:cNvSpPr txBox="1"/>
      </xdr:nvSpPr>
      <xdr:spPr>
        <a:xfrm>
          <a:off x="22199600" y="66055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111980</xdr:rowOff>
    </xdr:from>
    <xdr:to>
      <xdr:col>116</xdr:col>
      <xdr:colOff>114300</xdr:colOff>
      <xdr:row>39</xdr:row>
      <xdr:rowOff>42130</xdr:rowOff>
    </xdr:to>
    <xdr:sp macro="" textlink="">
      <xdr:nvSpPr>
        <xdr:cNvPr id="585" name="フローチャート: 判断 584">
          <a:extLst>
            <a:ext uri="{FF2B5EF4-FFF2-40B4-BE49-F238E27FC236}">
              <a16:creationId xmlns:a16="http://schemas.microsoft.com/office/drawing/2014/main" id="{A4648428-2C00-46D5-91D0-7B04BE3812B1}"/>
            </a:ext>
          </a:extLst>
        </xdr:cNvPr>
        <xdr:cNvSpPr/>
      </xdr:nvSpPr>
      <xdr:spPr>
        <a:xfrm>
          <a:off x="22110700" y="662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100097</xdr:rowOff>
    </xdr:from>
    <xdr:to>
      <xdr:col>112</xdr:col>
      <xdr:colOff>38100</xdr:colOff>
      <xdr:row>39</xdr:row>
      <xdr:rowOff>30247</xdr:rowOff>
    </xdr:to>
    <xdr:sp macro="" textlink="">
      <xdr:nvSpPr>
        <xdr:cNvPr id="586" name="フローチャート: 判断 585">
          <a:extLst>
            <a:ext uri="{FF2B5EF4-FFF2-40B4-BE49-F238E27FC236}">
              <a16:creationId xmlns:a16="http://schemas.microsoft.com/office/drawing/2014/main" id="{9430F509-0F4F-4DD4-8318-29D5676EFBBD}"/>
            </a:ext>
          </a:extLst>
        </xdr:cNvPr>
        <xdr:cNvSpPr/>
      </xdr:nvSpPr>
      <xdr:spPr>
        <a:xfrm>
          <a:off x="21272500" y="66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100966</xdr:rowOff>
    </xdr:from>
    <xdr:to>
      <xdr:col>107</xdr:col>
      <xdr:colOff>101600</xdr:colOff>
      <xdr:row>39</xdr:row>
      <xdr:rowOff>31116</xdr:rowOff>
    </xdr:to>
    <xdr:sp macro="" textlink="">
      <xdr:nvSpPr>
        <xdr:cNvPr id="587" name="フローチャート: 判断 586">
          <a:extLst>
            <a:ext uri="{FF2B5EF4-FFF2-40B4-BE49-F238E27FC236}">
              <a16:creationId xmlns:a16="http://schemas.microsoft.com/office/drawing/2014/main" id="{986A1476-A571-4D44-A310-AF15EA057590}"/>
            </a:ext>
          </a:extLst>
        </xdr:cNvPr>
        <xdr:cNvSpPr/>
      </xdr:nvSpPr>
      <xdr:spPr>
        <a:xfrm>
          <a:off x="20383500" y="661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101748</xdr:rowOff>
    </xdr:from>
    <xdr:to>
      <xdr:col>102</xdr:col>
      <xdr:colOff>165100</xdr:colOff>
      <xdr:row>39</xdr:row>
      <xdr:rowOff>31898</xdr:rowOff>
    </xdr:to>
    <xdr:sp macro="" textlink="">
      <xdr:nvSpPr>
        <xdr:cNvPr id="588" name="フローチャート: 判断 587">
          <a:extLst>
            <a:ext uri="{FF2B5EF4-FFF2-40B4-BE49-F238E27FC236}">
              <a16:creationId xmlns:a16="http://schemas.microsoft.com/office/drawing/2014/main" id="{2923F41D-2F5A-4BA7-BD48-4050FF121D61}"/>
            </a:ext>
          </a:extLst>
        </xdr:cNvPr>
        <xdr:cNvSpPr/>
      </xdr:nvSpPr>
      <xdr:spPr>
        <a:xfrm>
          <a:off x="19494500" y="661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140752</xdr:rowOff>
    </xdr:from>
    <xdr:to>
      <xdr:col>98</xdr:col>
      <xdr:colOff>38100</xdr:colOff>
      <xdr:row>39</xdr:row>
      <xdr:rowOff>70902</xdr:rowOff>
    </xdr:to>
    <xdr:sp macro="" textlink="">
      <xdr:nvSpPr>
        <xdr:cNvPr id="589" name="フローチャート: 判断 588">
          <a:extLst>
            <a:ext uri="{FF2B5EF4-FFF2-40B4-BE49-F238E27FC236}">
              <a16:creationId xmlns:a16="http://schemas.microsoft.com/office/drawing/2014/main" id="{E2F51418-F9BC-491F-8F54-69386E1856DC}"/>
            </a:ext>
          </a:extLst>
        </xdr:cNvPr>
        <xdr:cNvSpPr/>
      </xdr:nvSpPr>
      <xdr:spPr>
        <a:xfrm>
          <a:off x="18605500" y="665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E93DB282-7E2E-4C74-8FB8-442B6276410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AEACBE47-79D1-4FD8-952A-C6757D68B0C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CCACE30E-8B2F-4F6A-8420-12EF3B6741D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B254B1AE-1E9D-4058-B1B1-34547E6DC014}"/>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90C6A33A-1916-4876-8590-7163F1548E9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126981</xdr:rowOff>
    </xdr:from>
    <xdr:to>
      <xdr:col>116</xdr:col>
      <xdr:colOff>114300</xdr:colOff>
      <xdr:row>38</xdr:row>
      <xdr:rowOff>57131</xdr:rowOff>
    </xdr:to>
    <xdr:sp macro="" textlink="">
      <xdr:nvSpPr>
        <xdr:cNvPr id="595" name="楕円 594">
          <a:extLst>
            <a:ext uri="{FF2B5EF4-FFF2-40B4-BE49-F238E27FC236}">
              <a16:creationId xmlns:a16="http://schemas.microsoft.com/office/drawing/2014/main" id="{69769B36-B4CA-4CBB-92E0-8A7CFC9C5B14}"/>
            </a:ext>
          </a:extLst>
        </xdr:cNvPr>
        <xdr:cNvSpPr/>
      </xdr:nvSpPr>
      <xdr:spPr>
        <a:xfrm>
          <a:off x="22110700" y="647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149858</xdr:rowOff>
    </xdr:from>
    <xdr:ext cx="599010" cy="259045"/>
    <xdr:sp macro="" textlink="">
      <xdr:nvSpPr>
        <xdr:cNvPr id="596" name="【一般廃棄物処理施設】&#10;一人当たり有形固定資産（償却資産）額該当値テキスト">
          <a:extLst>
            <a:ext uri="{FF2B5EF4-FFF2-40B4-BE49-F238E27FC236}">
              <a16:creationId xmlns:a16="http://schemas.microsoft.com/office/drawing/2014/main" id="{D1E5D76B-CA50-4468-BF5F-BAEA9C1AD24D}"/>
            </a:ext>
          </a:extLst>
        </xdr:cNvPr>
        <xdr:cNvSpPr txBox="1"/>
      </xdr:nvSpPr>
      <xdr:spPr>
        <a:xfrm>
          <a:off x="22199600" y="6322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144747</xdr:rowOff>
    </xdr:from>
    <xdr:to>
      <xdr:col>112</xdr:col>
      <xdr:colOff>38100</xdr:colOff>
      <xdr:row>38</xdr:row>
      <xdr:rowOff>74898</xdr:rowOff>
    </xdr:to>
    <xdr:sp macro="" textlink="">
      <xdr:nvSpPr>
        <xdr:cNvPr id="597" name="楕円 596">
          <a:extLst>
            <a:ext uri="{FF2B5EF4-FFF2-40B4-BE49-F238E27FC236}">
              <a16:creationId xmlns:a16="http://schemas.microsoft.com/office/drawing/2014/main" id="{D304988E-49F3-4D38-9A2A-73ACA99A8D88}"/>
            </a:ext>
          </a:extLst>
        </xdr:cNvPr>
        <xdr:cNvSpPr/>
      </xdr:nvSpPr>
      <xdr:spPr>
        <a:xfrm>
          <a:off x="21272500" y="648839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6331</xdr:rowOff>
    </xdr:from>
    <xdr:to>
      <xdr:col>116</xdr:col>
      <xdr:colOff>63500</xdr:colOff>
      <xdr:row>38</xdr:row>
      <xdr:rowOff>24098</xdr:rowOff>
    </xdr:to>
    <xdr:cxnSp macro="">
      <xdr:nvCxnSpPr>
        <xdr:cNvPr id="598" name="直線コネクタ 597">
          <a:extLst>
            <a:ext uri="{FF2B5EF4-FFF2-40B4-BE49-F238E27FC236}">
              <a16:creationId xmlns:a16="http://schemas.microsoft.com/office/drawing/2014/main" id="{EA26BF09-4313-42CA-9AD2-BC43523DAE8D}"/>
            </a:ext>
          </a:extLst>
        </xdr:cNvPr>
        <xdr:cNvCxnSpPr/>
      </xdr:nvCxnSpPr>
      <xdr:spPr>
        <a:xfrm flipV="1">
          <a:off x="21323300" y="6521431"/>
          <a:ext cx="838200" cy="1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88604</xdr:rowOff>
    </xdr:from>
    <xdr:to>
      <xdr:col>107</xdr:col>
      <xdr:colOff>101600</xdr:colOff>
      <xdr:row>38</xdr:row>
      <xdr:rowOff>18754</xdr:rowOff>
    </xdr:to>
    <xdr:sp macro="" textlink="">
      <xdr:nvSpPr>
        <xdr:cNvPr id="599" name="楕円 598">
          <a:extLst>
            <a:ext uri="{FF2B5EF4-FFF2-40B4-BE49-F238E27FC236}">
              <a16:creationId xmlns:a16="http://schemas.microsoft.com/office/drawing/2014/main" id="{EC1B52D6-010E-4D2F-BB1E-D6929964B904}"/>
            </a:ext>
          </a:extLst>
        </xdr:cNvPr>
        <xdr:cNvSpPr/>
      </xdr:nvSpPr>
      <xdr:spPr>
        <a:xfrm>
          <a:off x="20383500" y="6432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139404</xdr:rowOff>
    </xdr:from>
    <xdr:to>
      <xdr:col>111</xdr:col>
      <xdr:colOff>177800</xdr:colOff>
      <xdr:row>38</xdr:row>
      <xdr:rowOff>24098</xdr:rowOff>
    </xdr:to>
    <xdr:cxnSp macro="">
      <xdr:nvCxnSpPr>
        <xdr:cNvPr id="600" name="直線コネクタ 599">
          <a:extLst>
            <a:ext uri="{FF2B5EF4-FFF2-40B4-BE49-F238E27FC236}">
              <a16:creationId xmlns:a16="http://schemas.microsoft.com/office/drawing/2014/main" id="{35E97EFC-6E01-4050-9347-73FFE09CF2DB}"/>
            </a:ext>
          </a:extLst>
        </xdr:cNvPr>
        <xdr:cNvCxnSpPr/>
      </xdr:nvCxnSpPr>
      <xdr:spPr>
        <a:xfrm>
          <a:off x="20434300" y="6483054"/>
          <a:ext cx="889000" cy="5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105071</xdr:rowOff>
    </xdr:from>
    <xdr:to>
      <xdr:col>102</xdr:col>
      <xdr:colOff>165100</xdr:colOff>
      <xdr:row>38</xdr:row>
      <xdr:rowOff>35221</xdr:rowOff>
    </xdr:to>
    <xdr:sp macro="" textlink="">
      <xdr:nvSpPr>
        <xdr:cNvPr id="601" name="楕円 600">
          <a:extLst>
            <a:ext uri="{FF2B5EF4-FFF2-40B4-BE49-F238E27FC236}">
              <a16:creationId xmlns:a16="http://schemas.microsoft.com/office/drawing/2014/main" id="{E5992C60-DE66-4412-9443-F63EB8E70286}"/>
            </a:ext>
          </a:extLst>
        </xdr:cNvPr>
        <xdr:cNvSpPr/>
      </xdr:nvSpPr>
      <xdr:spPr>
        <a:xfrm>
          <a:off x="19494500" y="644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139404</xdr:rowOff>
    </xdr:from>
    <xdr:to>
      <xdr:col>107</xdr:col>
      <xdr:colOff>50800</xdr:colOff>
      <xdr:row>37</xdr:row>
      <xdr:rowOff>155871</xdr:rowOff>
    </xdr:to>
    <xdr:cxnSp macro="">
      <xdr:nvCxnSpPr>
        <xdr:cNvPr id="602" name="直線コネクタ 601">
          <a:extLst>
            <a:ext uri="{FF2B5EF4-FFF2-40B4-BE49-F238E27FC236}">
              <a16:creationId xmlns:a16="http://schemas.microsoft.com/office/drawing/2014/main" id="{FEDBA038-F5E5-4259-A79C-44F52BDEBFEE}"/>
            </a:ext>
          </a:extLst>
        </xdr:cNvPr>
        <xdr:cNvCxnSpPr/>
      </xdr:nvCxnSpPr>
      <xdr:spPr>
        <a:xfrm flipV="1">
          <a:off x="19545300" y="6483054"/>
          <a:ext cx="889000" cy="1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127831</xdr:rowOff>
    </xdr:from>
    <xdr:to>
      <xdr:col>98</xdr:col>
      <xdr:colOff>38100</xdr:colOff>
      <xdr:row>38</xdr:row>
      <xdr:rowOff>57981</xdr:rowOff>
    </xdr:to>
    <xdr:sp macro="" textlink="">
      <xdr:nvSpPr>
        <xdr:cNvPr id="603" name="楕円 602">
          <a:extLst>
            <a:ext uri="{FF2B5EF4-FFF2-40B4-BE49-F238E27FC236}">
              <a16:creationId xmlns:a16="http://schemas.microsoft.com/office/drawing/2014/main" id="{B27B1763-A1AB-47A1-95D3-EC77D4192876}"/>
            </a:ext>
          </a:extLst>
        </xdr:cNvPr>
        <xdr:cNvSpPr/>
      </xdr:nvSpPr>
      <xdr:spPr>
        <a:xfrm>
          <a:off x="18605500" y="6471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155871</xdr:rowOff>
    </xdr:from>
    <xdr:to>
      <xdr:col>102</xdr:col>
      <xdr:colOff>114300</xdr:colOff>
      <xdr:row>38</xdr:row>
      <xdr:rowOff>7181</xdr:rowOff>
    </xdr:to>
    <xdr:cxnSp macro="">
      <xdr:nvCxnSpPr>
        <xdr:cNvPr id="604" name="直線コネクタ 603">
          <a:extLst>
            <a:ext uri="{FF2B5EF4-FFF2-40B4-BE49-F238E27FC236}">
              <a16:creationId xmlns:a16="http://schemas.microsoft.com/office/drawing/2014/main" id="{B1C37CC6-F648-4537-B493-1E0BDEF1F7F2}"/>
            </a:ext>
          </a:extLst>
        </xdr:cNvPr>
        <xdr:cNvCxnSpPr/>
      </xdr:nvCxnSpPr>
      <xdr:spPr>
        <a:xfrm flipV="1">
          <a:off x="18656300" y="6499521"/>
          <a:ext cx="889000" cy="2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21374</xdr:rowOff>
    </xdr:from>
    <xdr:ext cx="599010" cy="259045"/>
    <xdr:sp macro="" textlink="">
      <xdr:nvSpPr>
        <xdr:cNvPr id="605" name="n_1aveValue【一般廃棄物処理施設】&#10;一人当たり有形固定資産（償却資産）額">
          <a:extLst>
            <a:ext uri="{FF2B5EF4-FFF2-40B4-BE49-F238E27FC236}">
              <a16:creationId xmlns:a16="http://schemas.microsoft.com/office/drawing/2014/main" id="{20432E11-CE18-42A6-BF08-D58F5D83D040}"/>
            </a:ext>
          </a:extLst>
        </xdr:cNvPr>
        <xdr:cNvSpPr txBox="1"/>
      </xdr:nvSpPr>
      <xdr:spPr>
        <a:xfrm>
          <a:off x="21011095" y="6707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22243</xdr:rowOff>
    </xdr:from>
    <xdr:ext cx="599010" cy="259045"/>
    <xdr:sp macro="" textlink="">
      <xdr:nvSpPr>
        <xdr:cNvPr id="606" name="n_2aveValue【一般廃棄物処理施設】&#10;一人当たり有形固定資産（償却資産）額">
          <a:extLst>
            <a:ext uri="{FF2B5EF4-FFF2-40B4-BE49-F238E27FC236}">
              <a16:creationId xmlns:a16="http://schemas.microsoft.com/office/drawing/2014/main" id="{DFD43BB6-35DA-4320-8589-9450867C35AF}"/>
            </a:ext>
          </a:extLst>
        </xdr:cNvPr>
        <xdr:cNvSpPr txBox="1"/>
      </xdr:nvSpPr>
      <xdr:spPr>
        <a:xfrm>
          <a:off x="20134795" y="6708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23025</xdr:rowOff>
    </xdr:from>
    <xdr:ext cx="599010" cy="259045"/>
    <xdr:sp macro="" textlink="">
      <xdr:nvSpPr>
        <xdr:cNvPr id="607" name="n_3aveValue【一般廃棄物処理施設】&#10;一人当たり有形固定資産（償却資産）額">
          <a:extLst>
            <a:ext uri="{FF2B5EF4-FFF2-40B4-BE49-F238E27FC236}">
              <a16:creationId xmlns:a16="http://schemas.microsoft.com/office/drawing/2014/main" id="{4C2E82B5-7FAD-49A6-8ABC-C62C620E4DAE}"/>
            </a:ext>
          </a:extLst>
        </xdr:cNvPr>
        <xdr:cNvSpPr txBox="1"/>
      </xdr:nvSpPr>
      <xdr:spPr>
        <a:xfrm>
          <a:off x="19245795" y="67095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62029</xdr:rowOff>
    </xdr:from>
    <xdr:ext cx="534377" cy="259045"/>
    <xdr:sp macro="" textlink="">
      <xdr:nvSpPr>
        <xdr:cNvPr id="608" name="n_4aveValue【一般廃棄物処理施設】&#10;一人当たり有形固定資産（償却資産）額">
          <a:extLst>
            <a:ext uri="{FF2B5EF4-FFF2-40B4-BE49-F238E27FC236}">
              <a16:creationId xmlns:a16="http://schemas.microsoft.com/office/drawing/2014/main" id="{30F499D7-C821-4317-92D6-516841AE64FB}"/>
            </a:ext>
          </a:extLst>
        </xdr:cNvPr>
        <xdr:cNvSpPr txBox="1"/>
      </xdr:nvSpPr>
      <xdr:spPr>
        <a:xfrm>
          <a:off x="18389111" y="6748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91424</xdr:rowOff>
    </xdr:from>
    <xdr:ext cx="599010" cy="259045"/>
    <xdr:sp macro="" textlink="">
      <xdr:nvSpPr>
        <xdr:cNvPr id="609" name="n_1mainValue【一般廃棄物処理施設】&#10;一人当たり有形固定資産（償却資産）額">
          <a:extLst>
            <a:ext uri="{FF2B5EF4-FFF2-40B4-BE49-F238E27FC236}">
              <a16:creationId xmlns:a16="http://schemas.microsoft.com/office/drawing/2014/main" id="{8D5B25D9-C4AA-47BC-8F4D-082BD3B4E560}"/>
            </a:ext>
          </a:extLst>
        </xdr:cNvPr>
        <xdr:cNvSpPr txBox="1"/>
      </xdr:nvSpPr>
      <xdr:spPr>
        <a:xfrm>
          <a:off x="21011095" y="6263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35281</xdr:rowOff>
    </xdr:from>
    <xdr:ext cx="599010" cy="259045"/>
    <xdr:sp macro="" textlink="">
      <xdr:nvSpPr>
        <xdr:cNvPr id="610" name="n_2mainValue【一般廃棄物処理施設】&#10;一人当たり有形固定資産（償却資産）額">
          <a:extLst>
            <a:ext uri="{FF2B5EF4-FFF2-40B4-BE49-F238E27FC236}">
              <a16:creationId xmlns:a16="http://schemas.microsoft.com/office/drawing/2014/main" id="{6F5EC982-D181-47FE-B36E-1D2722D626F4}"/>
            </a:ext>
          </a:extLst>
        </xdr:cNvPr>
        <xdr:cNvSpPr txBox="1"/>
      </xdr:nvSpPr>
      <xdr:spPr>
        <a:xfrm>
          <a:off x="20134795" y="6207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36</xdr:row>
      <xdr:rowOff>51748</xdr:rowOff>
    </xdr:from>
    <xdr:ext cx="599010" cy="259045"/>
    <xdr:sp macro="" textlink="">
      <xdr:nvSpPr>
        <xdr:cNvPr id="611" name="n_3mainValue【一般廃棄物処理施設】&#10;一人当たり有形固定資産（償却資産）額">
          <a:extLst>
            <a:ext uri="{FF2B5EF4-FFF2-40B4-BE49-F238E27FC236}">
              <a16:creationId xmlns:a16="http://schemas.microsoft.com/office/drawing/2014/main" id="{ED0A7768-208B-4498-9BE3-3E290B497C24}"/>
            </a:ext>
          </a:extLst>
        </xdr:cNvPr>
        <xdr:cNvSpPr txBox="1"/>
      </xdr:nvSpPr>
      <xdr:spPr>
        <a:xfrm>
          <a:off x="19245795" y="6223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74508</xdr:rowOff>
    </xdr:from>
    <xdr:ext cx="599010" cy="259045"/>
    <xdr:sp macro="" textlink="">
      <xdr:nvSpPr>
        <xdr:cNvPr id="612" name="n_4mainValue【一般廃棄物処理施設】&#10;一人当たり有形固定資産（償却資産）額">
          <a:extLst>
            <a:ext uri="{FF2B5EF4-FFF2-40B4-BE49-F238E27FC236}">
              <a16:creationId xmlns:a16="http://schemas.microsoft.com/office/drawing/2014/main" id="{28471EB0-D90D-452E-B8FF-E4F1C49AA25F}"/>
            </a:ext>
          </a:extLst>
        </xdr:cNvPr>
        <xdr:cNvSpPr txBox="1"/>
      </xdr:nvSpPr>
      <xdr:spPr>
        <a:xfrm>
          <a:off x="18356795" y="6246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3" name="正方形/長方形 612">
          <a:extLst>
            <a:ext uri="{FF2B5EF4-FFF2-40B4-BE49-F238E27FC236}">
              <a16:creationId xmlns:a16="http://schemas.microsoft.com/office/drawing/2014/main" id="{8CEA4134-1E74-47E4-A38C-32716D399D1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4" name="正方形/長方形 613">
          <a:extLst>
            <a:ext uri="{FF2B5EF4-FFF2-40B4-BE49-F238E27FC236}">
              <a16:creationId xmlns:a16="http://schemas.microsoft.com/office/drawing/2014/main" id="{0A0574C6-F46F-423B-981B-A510E793244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5" name="正方形/長方形 614">
          <a:extLst>
            <a:ext uri="{FF2B5EF4-FFF2-40B4-BE49-F238E27FC236}">
              <a16:creationId xmlns:a16="http://schemas.microsoft.com/office/drawing/2014/main" id="{E6882D3F-FB41-457B-91D5-8AC531E9BA8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6" name="正方形/長方形 615">
          <a:extLst>
            <a:ext uri="{FF2B5EF4-FFF2-40B4-BE49-F238E27FC236}">
              <a16:creationId xmlns:a16="http://schemas.microsoft.com/office/drawing/2014/main" id="{A7FA4950-4539-4ABE-A3A4-3B1694D85D8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7" name="正方形/長方形 616">
          <a:extLst>
            <a:ext uri="{FF2B5EF4-FFF2-40B4-BE49-F238E27FC236}">
              <a16:creationId xmlns:a16="http://schemas.microsoft.com/office/drawing/2014/main" id="{F48F46BE-3B9D-4EA8-8B6B-EF64D1B7CE4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8" name="正方形/長方形 617">
          <a:extLst>
            <a:ext uri="{FF2B5EF4-FFF2-40B4-BE49-F238E27FC236}">
              <a16:creationId xmlns:a16="http://schemas.microsoft.com/office/drawing/2014/main" id="{9DFC59F3-A1F1-4FEE-98CD-F7F2EFA139E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9" name="正方形/長方形 618">
          <a:extLst>
            <a:ext uri="{FF2B5EF4-FFF2-40B4-BE49-F238E27FC236}">
              <a16:creationId xmlns:a16="http://schemas.microsoft.com/office/drawing/2014/main" id="{13264896-1CA2-4384-A226-E8BD049D171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0" name="正方形/長方形 619">
          <a:extLst>
            <a:ext uri="{FF2B5EF4-FFF2-40B4-BE49-F238E27FC236}">
              <a16:creationId xmlns:a16="http://schemas.microsoft.com/office/drawing/2014/main" id="{288A5B26-84CB-491A-82FD-B6930476CB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1" name="テキスト ボックス 620">
          <a:extLst>
            <a:ext uri="{FF2B5EF4-FFF2-40B4-BE49-F238E27FC236}">
              <a16:creationId xmlns:a16="http://schemas.microsoft.com/office/drawing/2014/main" id="{82932E77-EC89-4987-80FA-8CF3D42750E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2" name="直線コネクタ 621">
          <a:extLst>
            <a:ext uri="{FF2B5EF4-FFF2-40B4-BE49-F238E27FC236}">
              <a16:creationId xmlns:a16="http://schemas.microsoft.com/office/drawing/2014/main" id="{A67D5AF1-2DFD-46B2-AA3A-B9ADCFF61C7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3" name="テキスト ボックス 622">
          <a:extLst>
            <a:ext uri="{FF2B5EF4-FFF2-40B4-BE49-F238E27FC236}">
              <a16:creationId xmlns:a16="http://schemas.microsoft.com/office/drawing/2014/main" id="{E3E631EE-4959-4208-AABB-3587F21C0254}"/>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4" name="直線コネクタ 623">
          <a:extLst>
            <a:ext uri="{FF2B5EF4-FFF2-40B4-BE49-F238E27FC236}">
              <a16:creationId xmlns:a16="http://schemas.microsoft.com/office/drawing/2014/main" id="{846F2EBF-12C4-4B73-8CD5-71874F090FAA}"/>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5" name="テキスト ボックス 624">
          <a:extLst>
            <a:ext uri="{FF2B5EF4-FFF2-40B4-BE49-F238E27FC236}">
              <a16:creationId xmlns:a16="http://schemas.microsoft.com/office/drawing/2014/main" id="{08FE1473-BF05-4AA6-8B2F-490302BAA0B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6" name="直線コネクタ 625">
          <a:extLst>
            <a:ext uri="{FF2B5EF4-FFF2-40B4-BE49-F238E27FC236}">
              <a16:creationId xmlns:a16="http://schemas.microsoft.com/office/drawing/2014/main" id="{3701A1E9-025D-4B51-8A1E-C154E49D903A}"/>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7" name="テキスト ボックス 626">
          <a:extLst>
            <a:ext uri="{FF2B5EF4-FFF2-40B4-BE49-F238E27FC236}">
              <a16:creationId xmlns:a16="http://schemas.microsoft.com/office/drawing/2014/main" id="{267090DE-E840-4324-A03D-480AC1B7EE1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8" name="直線コネクタ 627">
          <a:extLst>
            <a:ext uri="{FF2B5EF4-FFF2-40B4-BE49-F238E27FC236}">
              <a16:creationId xmlns:a16="http://schemas.microsoft.com/office/drawing/2014/main" id="{4DB4E800-5EEB-4F9E-AAA5-B9B0F045C345}"/>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9" name="テキスト ボックス 628">
          <a:extLst>
            <a:ext uri="{FF2B5EF4-FFF2-40B4-BE49-F238E27FC236}">
              <a16:creationId xmlns:a16="http://schemas.microsoft.com/office/drawing/2014/main" id="{C56188DD-4B0C-4764-B745-1611A1FDF594}"/>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0" name="直線コネクタ 629">
          <a:extLst>
            <a:ext uri="{FF2B5EF4-FFF2-40B4-BE49-F238E27FC236}">
              <a16:creationId xmlns:a16="http://schemas.microsoft.com/office/drawing/2014/main" id="{3EF2CF3A-976F-482F-BC5F-7881F425474D}"/>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1" name="テキスト ボックス 630">
          <a:extLst>
            <a:ext uri="{FF2B5EF4-FFF2-40B4-BE49-F238E27FC236}">
              <a16:creationId xmlns:a16="http://schemas.microsoft.com/office/drawing/2014/main" id="{A8702992-331C-42C3-8BB9-C50BE3745B3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2" name="直線コネクタ 631">
          <a:extLst>
            <a:ext uri="{FF2B5EF4-FFF2-40B4-BE49-F238E27FC236}">
              <a16:creationId xmlns:a16="http://schemas.microsoft.com/office/drawing/2014/main" id="{CFCE8194-4BA9-43DE-A8BB-FBBA8F7138CD}"/>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3" name="テキスト ボックス 632">
          <a:extLst>
            <a:ext uri="{FF2B5EF4-FFF2-40B4-BE49-F238E27FC236}">
              <a16:creationId xmlns:a16="http://schemas.microsoft.com/office/drawing/2014/main" id="{DA29CDD7-B525-40A5-B94B-0803ECD529D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4" name="直線コネクタ 633">
          <a:extLst>
            <a:ext uri="{FF2B5EF4-FFF2-40B4-BE49-F238E27FC236}">
              <a16:creationId xmlns:a16="http://schemas.microsoft.com/office/drawing/2014/main" id="{3ED7F527-C728-4764-9A46-9756DF59C1B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5" name="テキスト ボックス 634">
          <a:extLst>
            <a:ext uri="{FF2B5EF4-FFF2-40B4-BE49-F238E27FC236}">
              <a16:creationId xmlns:a16="http://schemas.microsoft.com/office/drawing/2014/main" id="{5E935EA1-CB39-4BF5-B2A0-72B85CF002FA}"/>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D2A79A67-9456-4681-A9BE-1D5C397790B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B3DF14ED-AE9D-4675-B9BF-292606936A4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638" name="直線コネクタ 637">
          <a:extLst>
            <a:ext uri="{FF2B5EF4-FFF2-40B4-BE49-F238E27FC236}">
              <a16:creationId xmlns:a16="http://schemas.microsoft.com/office/drawing/2014/main" id="{FEC14628-1827-4BB9-ADD9-FB8A7EFE2368}"/>
            </a:ext>
          </a:extLst>
        </xdr:cNvPr>
        <xdr:cNvCxnSpPr/>
      </xdr:nvCxnSpPr>
      <xdr:spPr>
        <a:xfrm flipV="1">
          <a:off x="16318864"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9" name="【保健センター・保健所】&#10;有形固定資産減価償却率最小値テキスト">
          <a:extLst>
            <a:ext uri="{FF2B5EF4-FFF2-40B4-BE49-F238E27FC236}">
              <a16:creationId xmlns:a16="http://schemas.microsoft.com/office/drawing/2014/main" id="{03E4F10B-B299-445D-8FA6-99AC399AB97E}"/>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40" name="直線コネクタ 639">
          <a:extLst>
            <a:ext uri="{FF2B5EF4-FFF2-40B4-BE49-F238E27FC236}">
              <a16:creationId xmlns:a16="http://schemas.microsoft.com/office/drawing/2014/main" id="{4A744B88-9597-4A11-9A9E-D7663053C5A7}"/>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B03D129B-BD8D-436E-92E8-B03BC92BE418}"/>
            </a:ext>
          </a:extLst>
        </xdr:cNvPr>
        <xdr:cNvSpPr txBox="1"/>
      </xdr:nvSpPr>
      <xdr:spPr>
        <a:xfrm>
          <a:off x="16357600"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642" name="直線コネクタ 641">
          <a:extLst>
            <a:ext uri="{FF2B5EF4-FFF2-40B4-BE49-F238E27FC236}">
              <a16:creationId xmlns:a16="http://schemas.microsoft.com/office/drawing/2014/main" id="{02324F7E-598D-41B6-A02D-2EB75EB4660E}"/>
            </a:ext>
          </a:extLst>
        </xdr:cNvPr>
        <xdr:cNvCxnSpPr/>
      </xdr:nvCxnSpPr>
      <xdr:spPr>
        <a:xfrm>
          <a:off x="16230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32130</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7F9A3FB6-796D-4C27-8092-4C151AD13469}"/>
            </a:ext>
          </a:extLst>
        </xdr:cNvPr>
        <xdr:cNvSpPr txBox="1"/>
      </xdr:nvSpPr>
      <xdr:spPr>
        <a:xfrm>
          <a:off x="16357600" y="10319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53703</xdr:rowOff>
    </xdr:from>
    <xdr:to>
      <xdr:col>85</xdr:col>
      <xdr:colOff>177800</xdr:colOff>
      <xdr:row>60</xdr:row>
      <xdr:rowOff>155303</xdr:rowOff>
    </xdr:to>
    <xdr:sp macro="" textlink="">
      <xdr:nvSpPr>
        <xdr:cNvPr id="644" name="フローチャート: 判断 643">
          <a:extLst>
            <a:ext uri="{FF2B5EF4-FFF2-40B4-BE49-F238E27FC236}">
              <a16:creationId xmlns:a16="http://schemas.microsoft.com/office/drawing/2014/main" id="{D9FC2DC0-D30F-4A25-923C-9FF090FFF22A}"/>
            </a:ext>
          </a:extLst>
        </xdr:cNvPr>
        <xdr:cNvSpPr/>
      </xdr:nvSpPr>
      <xdr:spPr>
        <a:xfrm>
          <a:off x="162687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30843</xdr:rowOff>
    </xdr:from>
    <xdr:to>
      <xdr:col>81</xdr:col>
      <xdr:colOff>101600</xdr:colOff>
      <xdr:row>60</xdr:row>
      <xdr:rowOff>132443</xdr:rowOff>
    </xdr:to>
    <xdr:sp macro="" textlink="">
      <xdr:nvSpPr>
        <xdr:cNvPr id="645" name="フローチャート: 判断 644">
          <a:extLst>
            <a:ext uri="{FF2B5EF4-FFF2-40B4-BE49-F238E27FC236}">
              <a16:creationId xmlns:a16="http://schemas.microsoft.com/office/drawing/2014/main" id="{10D2178A-CA08-4BEE-8C42-03F8E41B21AC}"/>
            </a:ext>
          </a:extLst>
        </xdr:cNvPr>
        <xdr:cNvSpPr/>
      </xdr:nvSpPr>
      <xdr:spPr>
        <a:xfrm>
          <a:off x="15430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7983</xdr:rowOff>
    </xdr:from>
    <xdr:to>
      <xdr:col>76</xdr:col>
      <xdr:colOff>165100</xdr:colOff>
      <xdr:row>60</xdr:row>
      <xdr:rowOff>109583</xdr:rowOff>
    </xdr:to>
    <xdr:sp macro="" textlink="">
      <xdr:nvSpPr>
        <xdr:cNvPr id="646" name="フローチャート: 判断 645">
          <a:extLst>
            <a:ext uri="{FF2B5EF4-FFF2-40B4-BE49-F238E27FC236}">
              <a16:creationId xmlns:a16="http://schemas.microsoft.com/office/drawing/2014/main" id="{AEC2AE7D-8C86-42FA-AAA6-2C6193C51BB2}"/>
            </a:ext>
          </a:extLst>
        </xdr:cNvPr>
        <xdr:cNvSpPr/>
      </xdr:nvSpPr>
      <xdr:spPr>
        <a:xfrm>
          <a:off x="14541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127181</xdr:rowOff>
    </xdr:from>
    <xdr:to>
      <xdr:col>72</xdr:col>
      <xdr:colOff>38100</xdr:colOff>
      <xdr:row>60</xdr:row>
      <xdr:rowOff>57331</xdr:rowOff>
    </xdr:to>
    <xdr:sp macro="" textlink="">
      <xdr:nvSpPr>
        <xdr:cNvPr id="647" name="フローチャート: 判断 646">
          <a:extLst>
            <a:ext uri="{FF2B5EF4-FFF2-40B4-BE49-F238E27FC236}">
              <a16:creationId xmlns:a16="http://schemas.microsoft.com/office/drawing/2014/main" id="{EEC0BEE0-89C4-467F-99F4-29F7892F3D0C}"/>
            </a:ext>
          </a:extLst>
        </xdr:cNvPr>
        <xdr:cNvSpPr/>
      </xdr:nvSpPr>
      <xdr:spPr>
        <a:xfrm>
          <a:off x="13652500" y="1024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89626</xdr:rowOff>
    </xdr:from>
    <xdr:to>
      <xdr:col>67</xdr:col>
      <xdr:colOff>101600</xdr:colOff>
      <xdr:row>60</xdr:row>
      <xdr:rowOff>19776</xdr:rowOff>
    </xdr:to>
    <xdr:sp macro="" textlink="">
      <xdr:nvSpPr>
        <xdr:cNvPr id="648" name="フローチャート: 判断 647">
          <a:extLst>
            <a:ext uri="{FF2B5EF4-FFF2-40B4-BE49-F238E27FC236}">
              <a16:creationId xmlns:a16="http://schemas.microsoft.com/office/drawing/2014/main" id="{3B677978-845B-4967-821F-06AB9BA01AE4}"/>
            </a:ext>
          </a:extLst>
        </xdr:cNvPr>
        <xdr:cNvSpPr/>
      </xdr:nvSpPr>
      <xdr:spPr>
        <a:xfrm>
          <a:off x="12763500" y="10205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6A092BED-E920-4689-8312-5730554ED57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C0F0EB6-899E-408C-B89D-5F5CFFDC8154}"/>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D7DD712B-BEB0-43B2-A27C-6FAFAACECD2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50EC693A-A07D-4C34-881E-C0414B2109D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8E943F5B-AE4D-45EA-BCEB-85928FB1286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81462</xdr:rowOff>
    </xdr:from>
    <xdr:to>
      <xdr:col>85</xdr:col>
      <xdr:colOff>177800</xdr:colOff>
      <xdr:row>60</xdr:row>
      <xdr:rowOff>11612</xdr:rowOff>
    </xdr:to>
    <xdr:sp macro="" textlink="">
      <xdr:nvSpPr>
        <xdr:cNvPr id="654" name="楕円 653">
          <a:extLst>
            <a:ext uri="{FF2B5EF4-FFF2-40B4-BE49-F238E27FC236}">
              <a16:creationId xmlns:a16="http://schemas.microsoft.com/office/drawing/2014/main" id="{1C7FB000-5DF6-4D77-865A-CCE26DFD9BCD}"/>
            </a:ext>
          </a:extLst>
        </xdr:cNvPr>
        <xdr:cNvSpPr/>
      </xdr:nvSpPr>
      <xdr:spPr>
        <a:xfrm>
          <a:off x="16268700" y="10197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104339</xdr:rowOff>
    </xdr:from>
    <xdr:ext cx="405111" cy="259045"/>
    <xdr:sp macro="" textlink="">
      <xdr:nvSpPr>
        <xdr:cNvPr id="655" name="【保健センター・保健所】&#10;有形固定資産減価償却率該当値テキスト">
          <a:extLst>
            <a:ext uri="{FF2B5EF4-FFF2-40B4-BE49-F238E27FC236}">
              <a16:creationId xmlns:a16="http://schemas.microsoft.com/office/drawing/2014/main" id="{F555E0E0-6E16-4ADC-A203-2414F26929B7}"/>
            </a:ext>
          </a:extLst>
        </xdr:cNvPr>
        <xdr:cNvSpPr txBox="1"/>
      </xdr:nvSpPr>
      <xdr:spPr>
        <a:xfrm>
          <a:off x="16357600" y="10048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37374</xdr:rowOff>
    </xdr:from>
    <xdr:to>
      <xdr:col>81</xdr:col>
      <xdr:colOff>101600</xdr:colOff>
      <xdr:row>59</xdr:row>
      <xdr:rowOff>138974</xdr:rowOff>
    </xdr:to>
    <xdr:sp macro="" textlink="">
      <xdr:nvSpPr>
        <xdr:cNvPr id="656" name="楕円 655">
          <a:extLst>
            <a:ext uri="{FF2B5EF4-FFF2-40B4-BE49-F238E27FC236}">
              <a16:creationId xmlns:a16="http://schemas.microsoft.com/office/drawing/2014/main" id="{631FD690-D940-4F83-B146-D62512C9D6ED}"/>
            </a:ext>
          </a:extLst>
        </xdr:cNvPr>
        <xdr:cNvSpPr/>
      </xdr:nvSpPr>
      <xdr:spPr>
        <a:xfrm>
          <a:off x="15430500" y="10152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88174</xdr:rowOff>
    </xdr:from>
    <xdr:to>
      <xdr:col>85</xdr:col>
      <xdr:colOff>127000</xdr:colOff>
      <xdr:row>59</xdr:row>
      <xdr:rowOff>132262</xdr:rowOff>
    </xdr:to>
    <xdr:cxnSp macro="">
      <xdr:nvCxnSpPr>
        <xdr:cNvPr id="657" name="直線コネクタ 656">
          <a:extLst>
            <a:ext uri="{FF2B5EF4-FFF2-40B4-BE49-F238E27FC236}">
              <a16:creationId xmlns:a16="http://schemas.microsoft.com/office/drawing/2014/main" id="{517CCD95-9CBD-4C63-B984-4F07BD49085E}"/>
            </a:ext>
          </a:extLst>
        </xdr:cNvPr>
        <xdr:cNvCxnSpPr/>
      </xdr:nvCxnSpPr>
      <xdr:spPr>
        <a:xfrm>
          <a:off x="15481300" y="10203724"/>
          <a:ext cx="8382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58" name="楕円 657">
          <a:extLst>
            <a:ext uri="{FF2B5EF4-FFF2-40B4-BE49-F238E27FC236}">
              <a16:creationId xmlns:a16="http://schemas.microsoft.com/office/drawing/2014/main" id="{602401F7-C340-4B37-9E6A-1EE4294767F7}"/>
            </a:ext>
          </a:extLst>
        </xdr:cNvPr>
        <xdr:cNvSpPr/>
      </xdr:nvSpPr>
      <xdr:spPr>
        <a:xfrm>
          <a:off x="14541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45720</xdr:rowOff>
    </xdr:from>
    <xdr:to>
      <xdr:col>81</xdr:col>
      <xdr:colOff>50800</xdr:colOff>
      <xdr:row>59</xdr:row>
      <xdr:rowOff>88174</xdr:rowOff>
    </xdr:to>
    <xdr:cxnSp macro="">
      <xdr:nvCxnSpPr>
        <xdr:cNvPr id="659" name="直線コネクタ 658">
          <a:extLst>
            <a:ext uri="{FF2B5EF4-FFF2-40B4-BE49-F238E27FC236}">
              <a16:creationId xmlns:a16="http://schemas.microsoft.com/office/drawing/2014/main" id="{761EB4D0-D4DF-4A24-8052-AE1E4FA547DB}"/>
            </a:ext>
          </a:extLst>
        </xdr:cNvPr>
        <xdr:cNvCxnSpPr/>
      </xdr:nvCxnSpPr>
      <xdr:spPr>
        <a:xfrm>
          <a:off x="14592300" y="10161270"/>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123916</xdr:rowOff>
    </xdr:from>
    <xdr:to>
      <xdr:col>72</xdr:col>
      <xdr:colOff>38100</xdr:colOff>
      <xdr:row>59</xdr:row>
      <xdr:rowOff>54066</xdr:rowOff>
    </xdr:to>
    <xdr:sp macro="" textlink="">
      <xdr:nvSpPr>
        <xdr:cNvPr id="660" name="楕円 659">
          <a:extLst>
            <a:ext uri="{FF2B5EF4-FFF2-40B4-BE49-F238E27FC236}">
              <a16:creationId xmlns:a16="http://schemas.microsoft.com/office/drawing/2014/main" id="{6855F366-B9DC-4F93-9F01-CE9EB46770B2}"/>
            </a:ext>
          </a:extLst>
        </xdr:cNvPr>
        <xdr:cNvSpPr/>
      </xdr:nvSpPr>
      <xdr:spPr>
        <a:xfrm>
          <a:off x="13652500" y="1006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3266</xdr:rowOff>
    </xdr:from>
    <xdr:to>
      <xdr:col>76</xdr:col>
      <xdr:colOff>114300</xdr:colOff>
      <xdr:row>59</xdr:row>
      <xdr:rowOff>45720</xdr:rowOff>
    </xdr:to>
    <xdr:cxnSp macro="">
      <xdr:nvCxnSpPr>
        <xdr:cNvPr id="661" name="直線コネクタ 660">
          <a:extLst>
            <a:ext uri="{FF2B5EF4-FFF2-40B4-BE49-F238E27FC236}">
              <a16:creationId xmlns:a16="http://schemas.microsoft.com/office/drawing/2014/main" id="{61A36549-BF38-40D8-93C9-C86F46C3E9D5}"/>
            </a:ext>
          </a:extLst>
        </xdr:cNvPr>
        <xdr:cNvCxnSpPr/>
      </xdr:nvCxnSpPr>
      <xdr:spPr>
        <a:xfrm>
          <a:off x="13703300" y="10118816"/>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169635</xdr:rowOff>
    </xdr:from>
    <xdr:to>
      <xdr:col>67</xdr:col>
      <xdr:colOff>101600</xdr:colOff>
      <xdr:row>59</xdr:row>
      <xdr:rowOff>99785</xdr:rowOff>
    </xdr:to>
    <xdr:sp macro="" textlink="">
      <xdr:nvSpPr>
        <xdr:cNvPr id="662" name="楕円 661">
          <a:extLst>
            <a:ext uri="{FF2B5EF4-FFF2-40B4-BE49-F238E27FC236}">
              <a16:creationId xmlns:a16="http://schemas.microsoft.com/office/drawing/2014/main" id="{3AF473A1-494C-4F69-B84A-FB68AAEDD165}"/>
            </a:ext>
          </a:extLst>
        </xdr:cNvPr>
        <xdr:cNvSpPr/>
      </xdr:nvSpPr>
      <xdr:spPr>
        <a:xfrm>
          <a:off x="12763500" y="10113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3266</xdr:rowOff>
    </xdr:from>
    <xdr:to>
      <xdr:col>71</xdr:col>
      <xdr:colOff>177800</xdr:colOff>
      <xdr:row>59</xdr:row>
      <xdr:rowOff>48985</xdr:rowOff>
    </xdr:to>
    <xdr:cxnSp macro="">
      <xdr:nvCxnSpPr>
        <xdr:cNvPr id="663" name="直線コネクタ 662">
          <a:extLst>
            <a:ext uri="{FF2B5EF4-FFF2-40B4-BE49-F238E27FC236}">
              <a16:creationId xmlns:a16="http://schemas.microsoft.com/office/drawing/2014/main" id="{FA792002-FD52-4C39-945A-D925E4A1CD5B}"/>
            </a:ext>
          </a:extLst>
        </xdr:cNvPr>
        <xdr:cNvCxnSpPr/>
      </xdr:nvCxnSpPr>
      <xdr:spPr>
        <a:xfrm flipV="1">
          <a:off x="12814300" y="10118816"/>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123570</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0AF12BF5-1777-40D9-8EE1-0838DAE30E5E}"/>
            </a:ext>
          </a:extLst>
        </xdr:cNvPr>
        <xdr:cNvSpPr txBox="1"/>
      </xdr:nvSpPr>
      <xdr:spPr>
        <a:xfrm>
          <a:off x="152660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100710</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F57750D4-5AE6-4F7B-BC89-89DA924D4B3F}"/>
            </a:ext>
          </a:extLst>
        </xdr:cNvPr>
        <xdr:cNvSpPr txBox="1"/>
      </xdr:nvSpPr>
      <xdr:spPr>
        <a:xfrm>
          <a:off x="14389744"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48458</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2C06E7BC-CD5E-492C-B29C-25ECE05F0B30}"/>
            </a:ext>
          </a:extLst>
        </xdr:cNvPr>
        <xdr:cNvSpPr txBox="1"/>
      </xdr:nvSpPr>
      <xdr:spPr>
        <a:xfrm>
          <a:off x="13500744" y="1033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10903</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61523053-8E40-4672-BF94-E55CB7834559}"/>
            </a:ext>
          </a:extLst>
        </xdr:cNvPr>
        <xdr:cNvSpPr txBox="1"/>
      </xdr:nvSpPr>
      <xdr:spPr>
        <a:xfrm>
          <a:off x="12611744" y="1029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155501</xdr:rowOff>
    </xdr:from>
    <xdr:ext cx="405111" cy="259045"/>
    <xdr:sp macro="" textlink="">
      <xdr:nvSpPr>
        <xdr:cNvPr id="668" name="n_1mainValue【保健センター・保健所】&#10;有形固定資産減価償却率">
          <a:extLst>
            <a:ext uri="{FF2B5EF4-FFF2-40B4-BE49-F238E27FC236}">
              <a16:creationId xmlns:a16="http://schemas.microsoft.com/office/drawing/2014/main" id="{7738B83B-AB35-4B80-9BE1-DAA437380D0B}"/>
            </a:ext>
          </a:extLst>
        </xdr:cNvPr>
        <xdr:cNvSpPr txBox="1"/>
      </xdr:nvSpPr>
      <xdr:spPr>
        <a:xfrm>
          <a:off x="15266044" y="992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69" name="n_2mainValue【保健センター・保健所】&#10;有形固定資産減価償却率">
          <a:extLst>
            <a:ext uri="{FF2B5EF4-FFF2-40B4-BE49-F238E27FC236}">
              <a16:creationId xmlns:a16="http://schemas.microsoft.com/office/drawing/2014/main" id="{55F81E8F-B2F0-4E7F-A5D5-5B3F9D152499}"/>
            </a:ext>
          </a:extLst>
        </xdr:cNvPr>
        <xdr:cNvSpPr txBox="1"/>
      </xdr:nvSpPr>
      <xdr:spPr>
        <a:xfrm>
          <a:off x="14389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70593</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7FCBE175-6EB9-4355-9F39-25532B0AD9B3}"/>
            </a:ext>
          </a:extLst>
        </xdr:cNvPr>
        <xdr:cNvSpPr txBox="1"/>
      </xdr:nvSpPr>
      <xdr:spPr>
        <a:xfrm>
          <a:off x="13500744" y="9843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116312</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86F76A69-A2FB-457B-A6C6-C39FF9D74424}"/>
            </a:ext>
          </a:extLst>
        </xdr:cNvPr>
        <xdr:cNvSpPr txBox="1"/>
      </xdr:nvSpPr>
      <xdr:spPr>
        <a:xfrm>
          <a:off x="12611744" y="988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729BCA65-A7E0-47A0-B850-11C40EAA954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0C6032C5-C33F-4CD4-8B52-A9220055839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4A082591-595F-4CEF-B5C2-8421ADB7C00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50D6042D-2C5C-4713-A0C6-26782891CE8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F535B537-F561-4A8F-93D0-B4BC5C9C283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BA3D1216-9587-46C5-B042-796A430015A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D51295AE-6B5F-49B7-9C26-E11BB491D65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C310B8BD-4172-49C5-A9A1-28AB6937E02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94E3A578-94DD-45B6-AE0D-A47A0593AE9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049EBC5B-26AC-4F41-9ECB-3EB340CF8307}"/>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2" name="直線コネクタ 681">
          <a:extLst>
            <a:ext uri="{FF2B5EF4-FFF2-40B4-BE49-F238E27FC236}">
              <a16:creationId xmlns:a16="http://schemas.microsoft.com/office/drawing/2014/main" id="{E84A6485-BA6C-40F1-899E-B3E857A0A5DF}"/>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3" name="テキスト ボックス 682">
          <a:extLst>
            <a:ext uri="{FF2B5EF4-FFF2-40B4-BE49-F238E27FC236}">
              <a16:creationId xmlns:a16="http://schemas.microsoft.com/office/drawing/2014/main" id="{C5788583-99D5-4BC1-BE08-FB854A0D3102}"/>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4" name="直線コネクタ 683">
          <a:extLst>
            <a:ext uri="{FF2B5EF4-FFF2-40B4-BE49-F238E27FC236}">
              <a16:creationId xmlns:a16="http://schemas.microsoft.com/office/drawing/2014/main" id="{0E34BCA1-8753-4052-BB49-582989E1139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5" name="テキスト ボックス 684">
          <a:extLst>
            <a:ext uri="{FF2B5EF4-FFF2-40B4-BE49-F238E27FC236}">
              <a16:creationId xmlns:a16="http://schemas.microsoft.com/office/drawing/2014/main" id="{CD481786-678E-4B32-8001-6D84D0BC3689}"/>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6" name="直線コネクタ 685">
          <a:extLst>
            <a:ext uri="{FF2B5EF4-FFF2-40B4-BE49-F238E27FC236}">
              <a16:creationId xmlns:a16="http://schemas.microsoft.com/office/drawing/2014/main" id="{75E83E52-620D-4EE2-9040-7AC355791932}"/>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7" name="テキスト ボックス 686">
          <a:extLst>
            <a:ext uri="{FF2B5EF4-FFF2-40B4-BE49-F238E27FC236}">
              <a16:creationId xmlns:a16="http://schemas.microsoft.com/office/drawing/2014/main" id="{37C32866-7BE0-4AD6-AE94-B5AF06F7CE32}"/>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8" name="直線コネクタ 687">
          <a:extLst>
            <a:ext uri="{FF2B5EF4-FFF2-40B4-BE49-F238E27FC236}">
              <a16:creationId xmlns:a16="http://schemas.microsoft.com/office/drawing/2014/main" id="{1B185CC2-1853-4909-9CDB-E0884E66579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9" name="テキスト ボックス 688">
          <a:extLst>
            <a:ext uri="{FF2B5EF4-FFF2-40B4-BE49-F238E27FC236}">
              <a16:creationId xmlns:a16="http://schemas.microsoft.com/office/drawing/2014/main" id="{0630B766-9D72-45E4-9329-DC911387C3FD}"/>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FFE6073C-7660-4E6A-B88D-1648AB53DC7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33D89A6A-D7B3-41D9-B7B5-874AAD7EDB0F}"/>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保健センター・保健所】&#10;一人当たり面積グラフ枠">
          <a:extLst>
            <a:ext uri="{FF2B5EF4-FFF2-40B4-BE49-F238E27FC236}">
              <a16:creationId xmlns:a16="http://schemas.microsoft.com/office/drawing/2014/main" id="{17DC39C2-4A67-4314-BC72-7F14960EA75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134874</xdr:rowOff>
    </xdr:from>
    <xdr:to>
      <xdr:col>116</xdr:col>
      <xdr:colOff>62864</xdr:colOff>
      <xdr:row>63</xdr:row>
      <xdr:rowOff>162306</xdr:rowOff>
    </xdr:to>
    <xdr:cxnSp macro="">
      <xdr:nvCxnSpPr>
        <xdr:cNvPr id="693" name="直線コネクタ 692">
          <a:extLst>
            <a:ext uri="{FF2B5EF4-FFF2-40B4-BE49-F238E27FC236}">
              <a16:creationId xmlns:a16="http://schemas.microsoft.com/office/drawing/2014/main" id="{28822836-38FD-4076-89E8-58751CFB37FD}"/>
            </a:ext>
          </a:extLst>
        </xdr:cNvPr>
        <xdr:cNvCxnSpPr/>
      </xdr:nvCxnSpPr>
      <xdr:spPr>
        <a:xfrm flipV="1">
          <a:off x="22160864" y="9564624"/>
          <a:ext cx="0" cy="1399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94" name="【保健センター・保健所】&#10;一人当たり面積最小値テキスト">
          <a:extLst>
            <a:ext uri="{FF2B5EF4-FFF2-40B4-BE49-F238E27FC236}">
              <a16:creationId xmlns:a16="http://schemas.microsoft.com/office/drawing/2014/main" id="{B9819D76-2785-45BF-8721-741A861147D3}"/>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95" name="直線コネクタ 694">
          <a:extLst>
            <a:ext uri="{FF2B5EF4-FFF2-40B4-BE49-F238E27FC236}">
              <a16:creationId xmlns:a16="http://schemas.microsoft.com/office/drawing/2014/main" id="{803F382E-DAE9-41DF-B43A-9554D65E2F30}"/>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81551</xdr:rowOff>
    </xdr:from>
    <xdr:ext cx="469744" cy="259045"/>
    <xdr:sp macro="" textlink="">
      <xdr:nvSpPr>
        <xdr:cNvPr id="696" name="【保健センター・保健所】&#10;一人当たり面積最大値テキスト">
          <a:extLst>
            <a:ext uri="{FF2B5EF4-FFF2-40B4-BE49-F238E27FC236}">
              <a16:creationId xmlns:a16="http://schemas.microsoft.com/office/drawing/2014/main" id="{34F22703-A93D-43B4-A9B7-AC259E33A1C7}"/>
            </a:ext>
          </a:extLst>
        </xdr:cNvPr>
        <xdr:cNvSpPr txBox="1"/>
      </xdr:nvSpPr>
      <xdr:spPr>
        <a:xfrm>
          <a:off x="22199600" y="9339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134874</xdr:rowOff>
    </xdr:from>
    <xdr:to>
      <xdr:col>116</xdr:col>
      <xdr:colOff>152400</xdr:colOff>
      <xdr:row>55</xdr:row>
      <xdr:rowOff>134874</xdr:rowOff>
    </xdr:to>
    <xdr:cxnSp macro="">
      <xdr:nvCxnSpPr>
        <xdr:cNvPr id="697" name="直線コネクタ 696">
          <a:extLst>
            <a:ext uri="{FF2B5EF4-FFF2-40B4-BE49-F238E27FC236}">
              <a16:creationId xmlns:a16="http://schemas.microsoft.com/office/drawing/2014/main" id="{368C76EA-B96C-438D-9F56-71801E244478}"/>
            </a:ext>
          </a:extLst>
        </xdr:cNvPr>
        <xdr:cNvCxnSpPr/>
      </xdr:nvCxnSpPr>
      <xdr:spPr>
        <a:xfrm>
          <a:off x="22072600" y="9564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80789</xdr:rowOff>
    </xdr:from>
    <xdr:ext cx="469744" cy="259045"/>
    <xdr:sp macro="" textlink="">
      <xdr:nvSpPr>
        <xdr:cNvPr id="698" name="【保健センター・保健所】&#10;一人当たり面積平均値テキスト">
          <a:extLst>
            <a:ext uri="{FF2B5EF4-FFF2-40B4-BE49-F238E27FC236}">
              <a16:creationId xmlns:a16="http://schemas.microsoft.com/office/drawing/2014/main" id="{87C5133E-BD62-499A-AA9D-F61721ED30EF}"/>
            </a:ext>
          </a:extLst>
        </xdr:cNvPr>
        <xdr:cNvSpPr txBox="1"/>
      </xdr:nvSpPr>
      <xdr:spPr>
        <a:xfrm>
          <a:off x="22199600" y="105392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102362</xdr:rowOff>
    </xdr:from>
    <xdr:to>
      <xdr:col>116</xdr:col>
      <xdr:colOff>114300</xdr:colOff>
      <xdr:row>62</xdr:row>
      <xdr:rowOff>32512</xdr:rowOff>
    </xdr:to>
    <xdr:sp macro="" textlink="">
      <xdr:nvSpPr>
        <xdr:cNvPr id="699" name="フローチャート: 判断 698">
          <a:extLst>
            <a:ext uri="{FF2B5EF4-FFF2-40B4-BE49-F238E27FC236}">
              <a16:creationId xmlns:a16="http://schemas.microsoft.com/office/drawing/2014/main" id="{7A831679-CB5F-4019-9E6F-9B0C566128CC}"/>
            </a:ext>
          </a:extLst>
        </xdr:cNvPr>
        <xdr:cNvSpPr/>
      </xdr:nvSpPr>
      <xdr:spPr>
        <a:xfrm>
          <a:off x="221107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120650</xdr:rowOff>
    </xdr:from>
    <xdr:to>
      <xdr:col>112</xdr:col>
      <xdr:colOff>38100</xdr:colOff>
      <xdr:row>62</xdr:row>
      <xdr:rowOff>50800</xdr:rowOff>
    </xdr:to>
    <xdr:sp macro="" textlink="">
      <xdr:nvSpPr>
        <xdr:cNvPr id="700" name="フローチャート: 判断 699">
          <a:extLst>
            <a:ext uri="{FF2B5EF4-FFF2-40B4-BE49-F238E27FC236}">
              <a16:creationId xmlns:a16="http://schemas.microsoft.com/office/drawing/2014/main" id="{005DF0E5-BDC2-40CF-8128-D058B5BA3F0B}"/>
            </a:ext>
          </a:extLst>
        </xdr:cNvPr>
        <xdr:cNvSpPr/>
      </xdr:nvSpPr>
      <xdr:spPr>
        <a:xfrm>
          <a:off x="21272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120650</xdr:rowOff>
    </xdr:from>
    <xdr:to>
      <xdr:col>107</xdr:col>
      <xdr:colOff>101600</xdr:colOff>
      <xdr:row>62</xdr:row>
      <xdr:rowOff>50800</xdr:rowOff>
    </xdr:to>
    <xdr:sp macro="" textlink="">
      <xdr:nvSpPr>
        <xdr:cNvPr id="701" name="フローチャート: 判断 700">
          <a:extLst>
            <a:ext uri="{FF2B5EF4-FFF2-40B4-BE49-F238E27FC236}">
              <a16:creationId xmlns:a16="http://schemas.microsoft.com/office/drawing/2014/main" id="{3BA56A56-036D-4D51-83FD-863AF0DC3B15}"/>
            </a:ext>
          </a:extLst>
        </xdr:cNvPr>
        <xdr:cNvSpPr/>
      </xdr:nvSpPr>
      <xdr:spPr>
        <a:xfrm>
          <a:off x="20383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702" name="フローチャート: 判断 701">
          <a:extLst>
            <a:ext uri="{FF2B5EF4-FFF2-40B4-BE49-F238E27FC236}">
              <a16:creationId xmlns:a16="http://schemas.microsoft.com/office/drawing/2014/main" id="{1ABF133A-BEFD-4857-B00F-61343067312E}"/>
            </a:ext>
          </a:extLst>
        </xdr:cNvPr>
        <xdr:cNvSpPr/>
      </xdr:nvSpPr>
      <xdr:spPr>
        <a:xfrm>
          <a:off x="19494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74930</xdr:rowOff>
    </xdr:from>
    <xdr:to>
      <xdr:col>98</xdr:col>
      <xdr:colOff>38100</xdr:colOff>
      <xdr:row>62</xdr:row>
      <xdr:rowOff>5080</xdr:rowOff>
    </xdr:to>
    <xdr:sp macro="" textlink="">
      <xdr:nvSpPr>
        <xdr:cNvPr id="703" name="フローチャート: 判断 702">
          <a:extLst>
            <a:ext uri="{FF2B5EF4-FFF2-40B4-BE49-F238E27FC236}">
              <a16:creationId xmlns:a16="http://schemas.microsoft.com/office/drawing/2014/main" id="{396B135F-E31E-4DA1-9B63-0FDD968706C5}"/>
            </a:ext>
          </a:extLst>
        </xdr:cNvPr>
        <xdr:cNvSpPr/>
      </xdr:nvSpPr>
      <xdr:spPr>
        <a:xfrm>
          <a:off x="18605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5C2F7854-EF7B-487A-A9C8-D72748D59F0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2FA4591-19E1-48D1-8905-CB355FAB8DC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DBD3AAF4-F7B8-4D06-9D31-FDDAD34366C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56E9DA35-C8D8-4E53-869F-1B0BC78309A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2BC84C3A-6075-4EF7-8BC9-68175ED0424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145796</xdr:rowOff>
    </xdr:from>
    <xdr:to>
      <xdr:col>116</xdr:col>
      <xdr:colOff>114300</xdr:colOff>
      <xdr:row>61</xdr:row>
      <xdr:rowOff>75946</xdr:rowOff>
    </xdr:to>
    <xdr:sp macro="" textlink="">
      <xdr:nvSpPr>
        <xdr:cNvPr id="709" name="楕円 708">
          <a:extLst>
            <a:ext uri="{FF2B5EF4-FFF2-40B4-BE49-F238E27FC236}">
              <a16:creationId xmlns:a16="http://schemas.microsoft.com/office/drawing/2014/main" id="{C57AB5A4-A528-4125-9F13-6059C08CD619}"/>
            </a:ext>
          </a:extLst>
        </xdr:cNvPr>
        <xdr:cNvSpPr/>
      </xdr:nvSpPr>
      <xdr:spPr>
        <a:xfrm>
          <a:off x="22110700" y="1043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168673</xdr:rowOff>
    </xdr:from>
    <xdr:ext cx="469744" cy="259045"/>
    <xdr:sp macro="" textlink="">
      <xdr:nvSpPr>
        <xdr:cNvPr id="710" name="【保健センター・保健所】&#10;一人当たり面積該当値テキスト">
          <a:extLst>
            <a:ext uri="{FF2B5EF4-FFF2-40B4-BE49-F238E27FC236}">
              <a16:creationId xmlns:a16="http://schemas.microsoft.com/office/drawing/2014/main" id="{458BCE29-8D43-4251-8D78-79DAEA37CA71}"/>
            </a:ext>
          </a:extLst>
        </xdr:cNvPr>
        <xdr:cNvSpPr txBox="1"/>
      </xdr:nvSpPr>
      <xdr:spPr>
        <a:xfrm>
          <a:off x="22199600" y="1028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154940</xdr:rowOff>
    </xdr:from>
    <xdr:to>
      <xdr:col>112</xdr:col>
      <xdr:colOff>38100</xdr:colOff>
      <xdr:row>61</xdr:row>
      <xdr:rowOff>85090</xdr:rowOff>
    </xdr:to>
    <xdr:sp macro="" textlink="">
      <xdr:nvSpPr>
        <xdr:cNvPr id="711" name="楕円 710">
          <a:extLst>
            <a:ext uri="{FF2B5EF4-FFF2-40B4-BE49-F238E27FC236}">
              <a16:creationId xmlns:a16="http://schemas.microsoft.com/office/drawing/2014/main" id="{0748A1C9-81E7-4821-9E94-AF33F56903D4}"/>
            </a:ext>
          </a:extLst>
        </xdr:cNvPr>
        <xdr:cNvSpPr/>
      </xdr:nvSpPr>
      <xdr:spPr>
        <a:xfrm>
          <a:off x="21272500" y="1044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25146</xdr:rowOff>
    </xdr:from>
    <xdr:to>
      <xdr:col>116</xdr:col>
      <xdr:colOff>63500</xdr:colOff>
      <xdr:row>61</xdr:row>
      <xdr:rowOff>34290</xdr:rowOff>
    </xdr:to>
    <xdr:cxnSp macro="">
      <xdr:nvCxnSpPr>
        <xdr:cNvPr id="712" name="直線コネクタ 711">
          <a:extLst>
            <a:ext uri="{FF2B5EF4-FFF2-40B4-BE49-F238E27FC236}">
              <a16:creationId xmlns:a16="http://schemas.microsoft.com/office/drawing/2014/main" id="{3D99767C-2A7C-42C7-9E66-3A15F0344E30}"/>
            </a:ext>
          </a:extLst>
        </xdr:cNvPr>
        <xdr:cNvCxnSpPr/>
      </xdr:nvCxnSpPr>
      <xdr:spPr>
        <a:xfrm flipV="1">
          <a:off x="21323300" y="1048359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159512</xdr:rowOff>
    </xdr:from>
    <xdr:to>
      <xdr:col>107</xdr:col>
      <xdr:colOff>101600</xdr:colOff>
      <xdr:row>61</xdr:row>
      <xdr:rowOff>89662</xdr:rowOff>
    </xdr:to>
    <xdr:sp macro="" textlink="">
      <xdr:nvSpPr>
        <xdr:cNvPr id="713" name="楕円 712">
          <a:extLst>
            <a:ext uri="{FF2B5EF4-FFF2-40B4-BE49-F238E27FC236}">
              <a16:creationId xmlns:a16="http://schemas.microsoft.com/office/drawing/2014/main" id="{0C7B7185-C0C0-4117-AAAE-EB6296FF33A3}"/>
            </a:ext>
          </a:extLst>
        </xdr:cNvPr>
        <xdr:cNvSpPr/>
      </xdr:nvSpPr>
      <xdr:spPr>
        <a:xfrm>
          <a:off x="20383500" y="1044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34290</xdr:rowOff>
    </xdr:from>
    <xdr:to>
      <xdr:col>111</xdr:col>
      <xdr:colOff>177800</xdr:colOff>
      <xdr:row>61</xdr:row>
      <xdr:rowOff>38862</xdr:rowOff>
    </xdr:to>
    <xdr:cxnSp macro="">
      <xdr:nvCxnSpPr>
        <xdr:cNvPr id="714" name="直線コネクタ 713">
          <a:extLst>
            <a:ext uri="{FF2B5EF4-FFF2-40B4-BE49-F238E27FC236}">
              <a16:creationId xmlns:a16="http://schemas.microsoft.com/office/drawing/2014/main" id="{C65F1FAE-066B-4CB1-B15E-9B696CCE140B}"/>
            </a:ext>
          </a:extLst>
        </xdr:cNvPr>
        <xdr:cNvCxnSpPr/>
      </xdr:nvCxnSpPr>
      <xdr:spPr>
        <a:xfrm flipV="1">
          <a:off x="20434300" y="1049274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168656</xdr:rowOff>
    </xdr:from>
    <xdr:to>
      <xdr:col>102</xdr:col>
      <xdr:colOff>165100</xdr:colOff>
      <xdr:row>61</xdr:row>
      <xdr:rowOff>98806</xdr:rowOff>
    </xdr:to>
    <xdr:sp macro="" textlink="">
      <xdr:nvSpPr>
        <xdr:cNvPr id="715" name="楕円 714">
          <a:extLst>
            <a:ext uri="{FF2B5EF4-FFF2-40B4-BE49-F238E27FC236}">
              <a16:creationId xmlns:a16="http://schemas.microsoft.com/office/drawing/2014/main" id="{2E39E9B1-2F64-4480-8A8C-7FC12C823BB9}"/>
            </a:ext>
          </a:extLst>
        </xdr:cNvPr>
        <xdr:cNvSpPr/>
      </xdr:nvSpPr>
      <xdr:spPr>
        <a:xfrm>
          <a:off x="19494500" y="1045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38862</xdr:rowOff>
    </xdr:from>
    <xdr:to>
      <xdr:col>107</xdr:col>
      <xdr:colOff>50800</xdr:colOff>
      <xdr:row>61</xdr:row>
      <xdr:rowOff>48006</xdr:rowOff>
    </xdr:to>
    <xdr:cxnSp macro="">
      <xdr:nvCxnSpPr>
        <xdr:cNvPr id="716" name="直線コネクタ 715">
          <a:extLst>
            <a:ext uri="{FF2B5EF4-FFF2-40B4-BE49-F238E27FC236}">
              <a16:creationId xmlns:a16="http://schemas.microsoft.com/office/drawing/2014/main" id="{E9FAA95C-CC47-4D54-AB68-7B1C8B23F781}"/>
            </a:ext>
          </a:extLst>
        </xdr:cNvPr>
        <xdr:cNvCxnSpPr/>
      </xdr:nvCxnSpPr>
      <xdr:spPr>
        <a:xfrm flipV="1">
          <a:off x="19545300" y="104973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1778</xdr:rowOff>
    </xdr:from>
    <xdr:to>
      <xdr:col>98</xdr:col>
      <xdr:colOff>38100</xdr:colOff>
      <xdr:row>61</xdr:row>
      <xdr:rowOff>103378</xdr:rowOff>
    </xdr:to>
    <xdr:sp macro="" textlink="">
      <xdr:nvSpPr>
        <xdr:cNvPr id="717" name="楕円 716">
          <a:extLst>
            <a:ext uri="{FF2B5EF4-FFF2-40B4-BE49-F238E27FC236}">
              <a16:creationId xmlns:a16="http://schemas.microsoft.com/office/drawing/2014/main" id="{8CCACDA2-66DC-4ECD-9361-1535B2B20FC3}"/>
            </a:ext>
          </a:extLst>
        </xdr:cNvPr>
        <xdr:cNvSpPr/>
      </xdr:nvSpPr>
      <xdr:spPr>
        <a:xfrm>
          <a:off x="186055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48006</xdr:rowOff>
    </xdr:from>
    <xdr:to>
      <xdr:col>102</xdr:col>
      <xdr:colOff>114300</xdr:colOff>
      <xdr:row>61</xdr:row>
      <xdr:rowOff>52578</xdr:rowOff>
    </xdr:to>
    <xdr:cxnSp macro="">
      <xdr:nvCxnSpPr>
        <xdr:cNvPr id="718" name="直線コネクタ 717">
          <a:extLst>
            <a:ext uri="{FF2B5EF4-FFF2-40B4-BE49-F238E27FC236}">
              <a16:creationId xmlns:a16="http://schemas.microsoft.com/office/drawing/2014/main" id="{8E1B78E3-85C8-4C7B-B846-9B38662F68EC}"/>
            </a:ext>
          </a:extLst>
        </xdr:cNvPr>
        <xdr:cNvCxnSpPr/>
      </xdr:nvCxnSpPr>
      <xdr:spPr>
        <a:xfrm flipV="1">
          <a:off x="18656300" y="105064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41927</xdr:rowOff>
    </xdr:from>
    <xdr:ext cx="469744" cy="259045"/>
    <xdr:sp macro="" textlink="">
      <xdr:nvSpPr>
        <xdr:cNvPr id="719" name="n_1aveValue【保健センター・保健所】&#10;一人当たり面積">
          <a:extLst>
            <a:ext uri="{FF2B5EF4-FFF2-40B4-BE49-F238E27FC236}">
              <a16:creationId xmlns:a16="http://schemas.microsoft.com/office/drawing/2014/main" id="{27C88C3B-D4F4-43B4-AFEF-19DFC880A9C8}"/>
            </a:ext>
          </a:extLst>
        </xdr:cNvPr>
        <xdr:cNvSpPr txBox="1"/>
      </xdr:nvSpPr>
      <xdr:spPr>
        <a:xfrm>
          <a:off x="210757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41927</xdr:rowOff>
    </xdr:from>
    <xdr:ext cx="469744" cy="259045"/>
    <xdr:sp macro="" textlink="">
      <xdr:nvSpPr>
        <xdr:cNvPr id="720" name="n_2aveValue【保健センター・保健所】&#10;一人当たり面積">
          <a:extLst>
            <a:ext uri="{FF2B5EF4-FFF2-40B4-BE49-F238E27FC236}">
              <a16:creationId xmlns:a16="http://schemas.microsoft.com/office/drawing/2014/main" id="{4EB51066-FDC4-407E-BE85-81A522A7F8EC}"/>
            </a:ext>
          </a:extLst>
        </xdr:cNvPr>
        <xdr:cNvSpPr txBox="1"/>
      </xdr:nvSpPr>
      <xdr:spPr>
        <a:xfrm>
          <a:off x="201994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23639</xdr:rowOff>
    </xdr:from>
    <xdr:ext cx="469744" cy="259045"/>
    <xdr:sp macro="" textlink="">
      <xdr:nvSpPr>
        <xdr:cNvPr id="721" name="n_3aveValue【保健センター・保健所】&#10;一人当たり面積">
          <a:extLst>
            <a:ext uri="{FF2B5EF4-FFF2-40B4-BE49-F238E27FC236}">
              <a16:creationId xmlns:a16="http://schemas.microsoft.com/office/drawing/2014/main" id="{BC8C9797-10EF-4D3B-B613-DC0CF361B817}"/>
            </a:ext>
          </a:extLst>
        </xdr:cNvPr>
        <xdr:cNvSpPr txBox="1"/>
      </xdr:nvSpPr>
      <xdr:spPr>
        <a:xfrm>
          <a:off x="193104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167657</xdr:rowOff>
    </xdr:from>
    <xdr:ext cx="469744" cy="259045"/>
    <xdr:sp macro="" textlink="">
      <xdr:nvSpPr>
        <xdr:cNvPr id="722" name="n_4aveValue【保健センター・保健所】&#10;一人当たり面積">
          <a:extLst>
            <a:ext uri="{FF2B5EF4-FFF2-40B4-BE49-F238E27FC236}">
              <a16:creationId xmlns:a16="http://schemas.microsoft.com/office/drawing/2014/main" id="{91848605-B8A2-42AC-B2EE-F2387D91B791}"/>
            </a:ext>
          </a:extLst>
        </xdr:cNvPr>
        <xdr:cNvSpPr txBox="1"/>
      </xdr:nvSpPr>
      <xdr:spPr>
        <a:xfrm>
          <a:off x="184214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101617</xdr:rowOff>
    </xdr:from>
    <xdr:ext cx="469744" cy="259045"/>
    <xdr:sp macro="" textlink="">
      <xdr:nvSpPr>
        <xdr:cNvPr id="723" name="n_1mainValue【保健センター・保健所】&#10;一人当たり面積">
          <a:extLst>
            <a:ext uri="{FF2B5EF4-FFF2-40B4-BE49-F238E27FC236}">
              <a16:creationId xmlns:a16="http://schemas.microsoft.com/office/drawing/2014/main" id="{03A5ABFE-A6FC-47C9-8D74-94658D0DF5F2}"/>
            </a:ext>
          </a:extLst>
        </xdr:cNvPr>
        <xdr:cNvSpPr txBox="1"/>
      </xdr:nvSpPr>
      <xdr:spPr>
        <a:xfrm>
          <a:off x="2107572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106189</xdr:rowOff>
    </xdr:from>
    <xdr:ext cx="469744" cy="259045"/>
    <xdr:sp macro="" textlink="">
      <xdr:nvSpPr>
        <xdr:cNvPr id="724" name="n_2mainValue【保健センター・保健所】&#10;一人当たり面積">
          <a:extLst>
            <a:ext uri="{FF2B5EF4-FFF2-40B4-BE49-F238E27FC236}">
              <a16:creationId xmlns:a16="http://schemas.microsoft.com/office/drawing/2014/main" id="{3C497C1C-E500-4468-A2D0-4360E3C4ED85}"/>
            </a:ext>
          </a:extLst>
        </xdr:cNvPr>
        <xdr:cNvSpPr txBox="1"/>
      </xdr:nvSpPr>
      <xdr:spPr>
        <a:xfrm>
          <a:off x="20199427" y="1022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115333</xdr:rowOff>
    </xdr:from>
    <xdr:ext cx="469744" cy="259045"/>
    <xdr:sp macro="" textlink="">
      <xdr:nvSpPr>
        <xdr:cNvPr id="725" name="n_3mainValue【保健センター・保健所】&#10;一人当たり面積">
          <a:extLst>
            <a:ext uri="{FF2B5EF4-FFF2-40B4-BE49-F238E27FC236}">
              <a16:creationId xmlns:a16="http://schemas.microsoft.com/office/drawing/2014/main" id="{9146891B-1B62-45A8-B745-D52217B1EEA3}"/>
            </a:ext>
          </a:extLst>
        </xdr:cNvPr>
        <xdr:cNvSpPr txBox="1"/>
      </xdr:nvSpPr>
      <xdr:spPr>
        <a:xfrm>
          <a:off x="19310427" y="1023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119905</xdr:rowOff>
    </xdr:from>
    <xdr:ext cx="469744" cy="259045"/>
    <xdr:sp macro="" textlink="">
      <xdr:nvSpPr>
        <xdr:cNvPr id="726" name="n_4mainValue【保健センター・保健所】&#10;一人当たり面積">
          <a:extLst>
            <a:ext uri="{FF2B5EF4-FFF2-40B4-BE49-F238E27FC236}">
              <a16:creationId xmlns:a16="http://schemas.microsoft.com/office/drawing/2014/main" id="{397043BC-66EA-4820-8CF8-BDFE6493B3A8}"/>
            </a:ext>
          </a:extLst>
        </xdr:cNvPr>
        <xdr:cNvSpPr txBox="1"/>
      </xdr:nvSpPr>
      <xdr:spPr>
        <a:xfrm>
          <a:off x="18421427" y="1023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6B7504A5-CB84-46D3-A05B-DA80A92F6F1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9450DADD-E94F-44B1-87AD-7B3A255D44F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F97F5FC7-52E7-4B3D-B086-795FDA3E5A9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55868D14-2D5B-40EB-A1EA-8BC8D390614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64C0F2FF-9FCE-4C1C-B1C2-B196358BE1D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5EADD25A-2023-4061-B5A2-F099E818F96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85490B19-532E-43C0-9707-1FA44A6438B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C591BF9C-4C77-4A65-898A-69484E62D67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5" name="テキスト ボックス 734">
          <a:extLst>
            <a:ext uri="{FF2B5EF4-FFF2-40B4-BE49-F238E27FC236}">
              <a16:creationId xmlns:a16="http://schemas.microsoft.com/office/drawing/2014/main" id="{63071C27-845F-4AF8-A737-D99C9792F30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6" name="直線コネクタ 735">
          <a:extLst>
            <a:ext uri="{FF2B5EF4-FFF2-40B4-BE49-F238E27FC236}">
              <a16:creationId xmlns:a16="http://schemas.microsoft.com/office/drawing/2014/main" id="{B22FA594-6787-4CE5-A063-B8DB8BB46C2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7" name="テキスト ボックス 736">
          <a:extLst>
            <a:ext uri="{FF2B5EF4-FFF2-40B4-BE49-F238E27FC236}">
              <a16:creationId xmlns:a16="http://schemas.microsoft.com/office/drawing/2014/main" id="{F9C74FF5-1DED-45B3-9713-FD5B1B1FDB6F}"/>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8" name="直線コネクタ 737">
          <a:extLst>
            <a:ext uri="{FF2B5EF4-FFF2-40B4-BE49-F238E27FC236}">
              <a16:creationId xmlns:a16="http://schemas.microsoft.com/office/drawing/2014/main" id="{8F6ADFD4-79B1-4DA2-AC63-7D2A959142ED}"/>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739" name="テキスト ボックス 738">
          <a:extLst>
            <a:ext uri="{FF2B5EF4-FFF2-40B4-BE49-F238E27FC236}">
              <a16:creationId xmlns:a16="http://schemas.microsoft.com/office/drawing/2014/main" id="{53E3EC80-C8FF-4596-B365-2C35072BDE30}"/>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0" name="直線コネクタ 739">
          <a:extLst>
            <a:ext uri="{FF2B5EF4-FFF2-40B4-BE49-F238E27FC236}">
              <a16:creationId xmlns:a16="http://schemas.microsoft.com/office/drawing/2014/main" id="{739D879C-266D-43B9-820E-4C91D95909D6}"/>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1" name="テキスト ボックス 740">
          <a:extLst>
            <a:ext uri="{FF2B5EF4-FFF2-40B4-BE49-F238E27FC236}">
              <a16:creationId xmlns:a16="http://schemas.microsoft.com/office/drawing/2014/main" id="{7DCD707C-6867-40D6-AD73-BF7EC16C5088}"/>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2" name="直線コネクタ 741">
          <a:extLst>
            <a:ext uri="{FF2B5EF4-FFF2-40B4-BE49-F238E27FC236}">
              <a16:creationId xmlns:a16="http://schemas.microsoft.com/office/drawing/2014/main" id="{2E042D5D-7D1D-411F-9227-6F9397E0D3D6}"/>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3" name="テキスト ボックス 742">
          <a:extLst>
            <a:ext uri="{FF2B5EF4-FFF2-40B4-BE49-F238E27FC236}">
              <a16:creationId xmlns:a16="http://schemas.microsoft.com/office/drawing/2014/main" id="{F4FC6A78-8E9B-42F1-BD0E-07B6A76B2179}"/>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4" name="直線コネクタ 743">
          <a:extLst>
            <a:ext uri="{FF2B5EF4-FFF2-40B4-BE49-F238E27FC236}">
              <a16:creationId xmlns:a16="http://schemas.microsoft.com/office/drawing/2014/main" id="{06589E5C-35A0-4F4C-8C0F-6DC8ABEEBEF4}"/>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5" name="テキスト ボックス 744">
          <a:extLst>
            <a:ext uri="{FF2B5EF4-FFF2-40B4-BE49-F238E27FC236}">
              <a16:creationId xmlns:a16="http://schemas.microsoft.com/office/drawing/2014/main" id="{BA9D6BD9-5635-4F05-985D-78829A2C9632}"/>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7D35AEC9-22C0-4F28-B476-1533C91D2911}"/>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7" name="テキスト ボックス 746">
          <a:extLst>
            <a:ext uri="{FF2B5EF4-FFF2-40B4-BE49-F238E27FC236}">
              <a16:creationId xmlns:a16="http://schemas.microsoft.com/office/drawing/2014/main" id="{92EA32D2-BF2C-41B8-B600-DA74718919E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0219B2ED-6694-45CA-98D2-9B5B2C796F95}"/>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170687</xdr:rowOff>
    </xdr:from>
    <xdr:to>
      <xdr:col>85</xdr:col>
      <xdr:colOff>126364</xdr:colOff>
      <xdr:row>85</xdr:row>
      <xdr:rowOff>42672</xdr:rowOff>
    </xdr:to>
    <xdr:cxnSp macro="">
      <xdr:nvCxnSpPr>
        <xdr:cNvPr id="749" name="直線コネクタ 748">
          <a:extLst>
            <a:ext uri="{FF2B5EF4-FFF2-40B4-BE49-F238E27FC236}">
              <a16:creationId xmlns:a16="http://schemas.microsoft.com/office/drawing/2014/main" id="{CA3E255B-AF2B-4F19-9D56-740EABD467FE}"/>
            </a:ext>
          </a:extLst>
        </xdr:cNvPr>
        <xdr:cNvCxnSpPr/>
      </xdr:nvCxnSpPr>
      <xdr:spPr>
        <a:xfrm flipV="1">
          <a:off x="16318864" y="13372337"/>
          <a:ext cx="0" cy="1243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46499</xdr:rowOff>
    </xdr:from>
    <xdr:ext cx="405111" cy="259045"/>
    <xdr:sp macro="" textlink="">
      <xdr:nvSpPr>
        <xdr:cNvPr id="750" name="【消防施設】&#10;有形固定資産減価償却率最小値テキスト">
          <a:extLst>
            <a:ext uri="{FF2B5EF4-FFF2-40B4-BE49-F238E27FC236}">
              <a16:creationId xmlns:a16="http://schemas.microsoft.com/office/drawing/2014/main" id="{0A64F424-96D5-4C3B-9B15-F7CBBD1BE2C6}"/>
            </a:ext>
          </a:extLst>
        </xdr:cNvPr>
        <xdr:cNvSpPr txBox="1"/>
      </xdr:nvSpPr>
      <xdr:spPr>
        <a:xfrm>
          <a:off x="16357600" y="1461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42672</xdr:rowOff>
    </xdr:from>
    <xdr:to>
      <xdr:col>86</xdr:col>
      <xdr:colOff>25400</xdr:colOff>
      <xdr:row>85</xdr:row>
      <xdr:rowOff>42672</xdr:rowOff>
    </xdr:to>
    <xdr:cxnSp macro="">
      <xdr:nvCxnSpPr>
        <xdr:cNvPr id="751" name="直線コネクタ 750">
          <a:extLst>
            <a:ext uri="{FF2B5EF4-FFF2-40B4-BE49-F238E27FC236}">
              <a16:creationId xmlns:a16="http://schemas.microsoft.com/office/drawing/2014/main" id="{840CD27B-DCC4-42AB-8494-26C8ED59D0F9}"/>
            </a:ext>
          </a:extLst>
        </xdr:cNvPr>
        <xdr:cNvCxnSpPr/>
      </xdr:nvCxnSpPr>
      <xdr:spPr>
        <a:xfrm>
          <a:off x="16230600" y="14615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117364</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6E2A1271-8FC7-401A-BCD8-A63F6BB59DC5}"/>
            </a:ext>
          </a:extLst>
        </xdr:cNvPr>
        <xdr:cNvSpPr txBox="1"/>
      </xdr:nvSpPr>
      <xdr:spPr>
        <a:xfrm>
          <a:off x="16357600" y="13147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170687</xdr:rowOff>
    </xdr:from>
    <xdr:to>
      <xdr:col>86</xdr:col>
      <xdr:colOff>25400</xdr:colOff>
      <xdr:row>77</xdr:row>
      <xdr:rowOff>170687</xdr:rowOff>
    </xdr:to>
    <xdr:cxnSp macro="">
      <xdr:nvCxnSpPr>
        <xdr:cNvPr id="753" name="直線コネクタ 752">
          <a:extLst>
            <a:ext uri="{FF2B5EF4-FFF2-40B4-BE49-F238E27FC236}">
              <a16:creationId xmlns:a16="http://schemas.microsoft.com/office/drawing/2014/main" id="{EE0667C1-E41F-4CD1-B7B3-616E9B059478}"/>
            </a:ext>
          </a:extLst>
        </xdr:cNvPr>
        <xdr:cNvCxnSpPr/>
      </xdr:nvCxnSpPr>
      <xdr:spPr>
        <a:xfrm>
          <a:off x="16230600" y="1337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94759</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1C0D1B59-8AC5-448E-B38D-CD7FD70083CA}"/>
            </a:ext>
          </a:extLst>
        </xdr:cNvPr>
        <xdr:cNvSpPr txBox="1"/>
      </xdr:nvSpPr>
      <xdr:spPr>
        <a:xfrm>
          <a:off x="16357600" y="138107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71882</xdr:rowOff>
    </xdr:from>
    <xdr:to>
      <xdr:col>85</xdr:col>
      <xdr:colOff>177800</xdr:colOff>
      <xdr:row>82</xdr:row>
      <xdr:rowOff>2032</xdr:rowOff>
    </xdr:to>
    <xdr:sp macro="" textlink="">
      <xdr:nvSpPr>
        <xdr:cNvPr id="755" name="フローチャート: 判断 754">
          <a:extLst>
            <a:ext uri="{FF2B5EF4-FFF2-40B4-BE49-F238E27FC236}">
              <a16:creationId xmlns:a16="http://schemas.microsoft.com/office/drawing/2014/main" id="{CF744119-B13D-4351-96A3-11180664C6C5}"/>
            </a:ext>
          </a:extLst>
        </xdr:cNvPr>
        <xdr:cNvSpPr/>
      </xdr:nvSpPr>
      <xdr:spPr>
        <a:xfrm>
          <a:off x="162687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71882</xdr:rowOff>
    </xdr:from>
    <xdr:to>
      <xdr:col>81</xdr:col>
      <xdr:colOff>101600</xdr:colOff>
      <xdr:row>82</xdr:row>
      <xdr:rowOff>2032</xdr:rowOff>
    </xdr:to>
    <xdr:sp macro="" textlink="">
      <xdr:nvSpPr>
        <xdr:cNvPr id="756" name="フローチャート: 判断 755">
          <a:extLst>
            <a:ext uri="{FF2B5EF4-FFF2-40B4-BE49-F238E27FC236}">
              <a16:creationId xmlns:a16="http://schemas.microsoft.com/office/drawing/2014/main" id="{C06612FD-A401-4B0D-8972-8400451095D7}"/>
            </a:ext>
          </a:extLst>
        </xdr:cNvPr>
        <xdr:cNvSpPr/>
      </xdr:nvSpPr>
      <xdr:spPr>
        <a:xfrm>
          <a:off x="15430500" y="1395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55880</xdr:rowOff>
    </xdr:from>
    <xdr:to>
      <xdr:col>76</xdr:col>
      <xdr:colOff>165100</xdr:colOff>
      <xdr:row>81</xdr:row>
      <xdr:rowOff>157480</xdr:rowOff>
    </xdr:to>
    <xdr:sp macro="" textlink="">
      <xdr:nvSpPr>
        <xdr:cNvPr id="757" name="フローチャート: 判断 756">
          <a:extLst>
            <a:ext uri="{FF2B5EF4-FFF2-40B4-BE49-F238E27FC236}">
              <a16:creationId xmlns:a16="http://schemas.microsoft.com/office/drawing/2014/main" id="{FC19CABE-9B7B-4494-A29F-7BC89383991A}"/>
            </a:ext>
          </a:extLst>
        </xdr:cNvPr>
        <xdr:cNvSpPr/>
      </xdr:nvSpPr>
      <xdr:spPr>
        <a:xfrm>
          <a:off x="14541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12446</xdr:rowOff>
    </xdr:from>
    <xdr:to>
      <xdr:col>72</xdr:col>
      <xdr:colOff>38100</xdr:colOff>
      <xdr:row>81</xdr:row>
      <xdr:rowOff>114046</xdr:rowOff>
    </xdr:to>
    <xdr:sp macro="" textlink="">
      <xdr:nvSpPr>
        <xdr:cNvPr id="758" name="フローチャート: 判断 757">
          <a:extLst>
            <a:ext uri="{FF2B5EF4-FFF2-40B4-BE49-F238E27FC236}">
              <a16:creationId xmlns:a16="http://schemas.microsoft.com/office/drawing/2014/main" id="{C8F18B54-1ECF-4C2E-A41D-99049F41A726}"/>
            </a:ext>
          </a:extLst>
        </xdr:cNvPr>
        <xdr:cNvSpPr/>
      </xdr:nvSpPr>
      <xdr:spPr>
        <a:xfrm>
          <a:off x="13652500" y="13899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113030</xdr:rowOff>
    </xdr:from>
    <xdr:to>
      <xdr:col>67</xdr:col>
      <xdr:colOff>101600</xdr:colOff>
      <xdr:row>81</xdr:row>
      <xdr:rowOff>43180</xdr:rowOff>
    </xdr:to>
    <xdr:sp macro="" textlink="">
      <xdr:nvSpPr>
        <xdr:cNvPr id="759" name="フローチャート: 判断 758">
          <a:extLst>
            <a:ext uri="{FF2B5EF4-FFF2-40B4-BE49-F238E27FC236}">
              <a16:creationId xmlns:a16="http://schemas.microsoft.com/office/drawing/2014/main" id="{A59DB658-D367-4668-8C79-60211102C11B}"/>
            </a:ext>
          </a:extLst>
        </xdr:cNvPr>
        <xdr:cNvSpPr/>
      </xdr:nvSpPr>
      <xdr:spPr>
        <a:xfrm>
          <a:off x="12763500" y="1382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9AD874E3-2978-4E82-AA16-0FE90E3DE52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58D09168-4EEB-411D-9161-9656E679210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E6DC2D7B-F040-4002-89B9-DF5735F7B2AD}"/>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E6671D00-FF59-4D48-AE90-A0027B61AD2D}"/>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B61C8BD3-754A-4201-9A60-65F11B14905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110744</xdr:rowOff>
    </xdr:from>
    <xdr:to>
      <xdr:col>85</xdr:col>
      <xdr:colOff>177800</xdr:colOff>
      <xdr:row>82</xdr:row>
      <xdr:rowOff>40894</xdr:rowOff>
    </xdr:to>
    <xdr:sp macro="" textlink="">
      <xdr:nvSpPr>
        <xdr:cNvPr id="765" name="楕円 764">
          <a:extLst>
            <a:ext uri="{FF2B5EF4-FFF2-40B4-BE49-F238E27FC236}">
              <a16:creationId xmlns:a16="http://schemas.microsoft.com/office/drawing/2014/main" id="{507E04F8-B435-44BD-AAFF-06EB449DFFE5}"/>
            </a:ext>
          </a:extLst>
        </xdr:cNvPr>
        <xdr:cNvSpPr/>
      </xdr:nvSpPr>
      <xdr:spPr>
        <a:xfrm>
          <a:off x="16268700" y="1399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89171</xdr:rowOff>
    </xdr:from>
    <xdr:ext cx="405111" cy="259045"/>
    <xdr:sp macro="" textlink="">
      <xdr:nvSpPr>
        <xdr:cNvPr id="766" name="【消防施設】&#10;有形固定資産減価償却率該当値テキスト">
          <a:extLst>
            <a:ext uri="{FF2B5EF4-FFF2-40B4-BE49-F238E27FC236}">
              <a16:creationId xmlns:a16="http://schemas.microsoft.com/office/drawing/2014/main" id="{835005B5-F340-408A-950F-F7D526F7F056}"/>
            </a:ext>
          </a:extLst>
        </xdr:cNvPr>
        <xdr:cNvSpPr txBox="1"/>
      </xdr:nvSpPr>
      <xdr:spPr>
        <a:xfrm>
          <a:off x="16357600" y="1397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65024</xdr:rowOff>
    </xdr:from>
    <xdr:to>
      <xdr:col>81</xdr:col>
      <xdr:colOff>101600</xdr:colOff>
      <xdr:row>81</xdr:row>
      <xdr:rowOff>166624</xdr:rowOff>
    </xdr:to>
    <xdr:sp macro="" textlink="">
      <xdr:nvSpPr>
        <xdr:cNvPr id="767" name="楕円 766">
          <a:extLst>
            <a:ext uri="{FF2B5EF4-FFF2-40B4-BE49-F238E27FC236}">
              <a16:creationId xmlns:a16="http://schemas.microsoft.com/office/drawing/2014/main" id="{52FAF351-49BC-4D3A-925F-07A3C87627D6}"/>
            </a:ext>
          </a:extLst>
        </xdr:cNvPr>
        <xdr:cNvSpPr/>
      </xdr:nvSpPr>
      <xdr:spPr>
        <a:xfrm>
          <a:off x="15430500" y="1395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115824</xdr:rowOff>
    </xdr:from>
    <xdr:to>
      <xdr:col>85</xdr:col>
      <xdr:colOff>127000</xdr:colOff>
      <xdr:row>81</xdr:row>
      <xdr:rowOff>161544</xdr:rowOff>
    </xdr:to>
    <xdr:cxnSp macro="">
      <xdr:nvCxnSpPr>
        <xdr:cNvPr id="768" name="直線コネクタ 767">
          <a:extLst>
            <a:ext uri="{FF2B5EF4-FFF2-40B4-BE49-F238E27FC236}">
              <a16:creationId xmlns:a16="http://schemas.microsoft.com/office/drawing/2014/main" id="{1757E505-B01C-44FC-A18D-83D01134713C}"/>
            </a:ext>
          </a:extLst>
        </xdr:cNvPr>
        <xdr:cNvCxnSpPr/>
      </xdr:nvCxnSpPr>
      <xdr:spPr>
        <a:xfrm>
          <a:off x="15481300" y="1400327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1015</xdr:rowOff>
    </xdr:from>
    <xdr:to>
      <xdr:col>76</xdr:col>
      <xdr:colOff>165100</xdr:colOff>
      <xdr:row>81</xdr:row>
      <xdr:rowOff>102615</xdr:rowOff>
    </xdr:to>
    <xdr:sp macro="" textlink="">
      <xdr:nvSpPr>
        <xdr:cNvPr id="769" name="楕円 768">
          <a:extLst>
            <a:ext uri="{FF2B5EF4-FFF2-40B4-BE49-F238E27FC236}">
              <a16:creationId xmlns:a16="http://schemas.microsoft.com/office/drawing/2014/main" id="{679B5FED-0F78-43A4-BAD2-148958C76684}"/>
            </a:ext>
          </a:extLst>
        </xdr:cNvPr>
        <xdr:cNvSpPr/>
      </xdr:nvSpPr>
      <xdr:spPr>
        <a:xfrm>
          <a:off x="14541500" y="138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51815</xdr:rowOff>
    </xdr:from>
    <xdr:to>
      <xdr:col>81</xdr:col>
      <xdr:colOff>50800</xdr:colOff>
      <xdr:row>81</xdr:row>
      <xdr:rowOff>115824</xdr:rowOff>
    </xdr:to>
    <xdr:cxnSp macro="">
      <xdr:nvCxnSpPr>
        <xdr:cNvPr id="770" name="直線コネクタ 769">
          <a:extLst>
            <a:ext uri="{FF2B5EF4-FFF2-40B4-BE49-F238E27FC236}">
              <a16:creationId xmlns:a16="http://schemas.microsoft.com/office/drawing/2014/main" id="{B7E67BF4-22FA-4F97-A0B7-60635FD163ED}"/>
            </a:ext>
          </a:extLst>
        </xdr:cNvPr>
        <xdr:cNvCxnSpPr/>
      </xdr:nvCxnSpPr>
      <xdr:spPr>
        <a:xfrm>
          <a:off x="14592300" y="13939265"/>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108458</xdr:rowOff>
    </xdr:from>
    <xdr:to>
      <xdr:col>72</xdr:col>
      <xdr:colOff>38100</xdr:colOff>
      <xdr:row>81</xdr:row>
      <xdr:rowOff>38608</xdr:rowOff>
    </xdr:to>
    <xdr:sp macro="" textlink="">
      <xdr:nvSpPr>
        <xdr:cNvPr id="771" name="楕円 770">
          <a:extLst>
            <a:ext uri="{FF2B5EF4-FFF2-40B4-BE49-F238E27FC236}">
              <a16:creationId xmlns:a16="http://schemas.microsoft.com/office/drawing/2014/main" id="{CBA63247-8388-424E-B1A8-97A673473CE2}"/>
            </a:ext>
          </a:extLst>
        </xdr:cNvPr>
        <xdr:cNvSpPr/>
      </xdr:nvSpPr>
      <xdr:spPr>
        <a:xfrm>
          <a:off x="13652500" y="1382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159258</xdr:rowOff>
    </xdr:from>
    <xdr:to>
      <xdr:col>76</xdr:col>
      <xdr:colOff>114300</xdr:colOff>
      <xdr:row>81</xdr:row>
      <xdr:rowOff>51815</xdr:rowOff>
    </xdr:to>
    <xdr:cxnSp macro="">
      <xdr:nvCxnSpPr>
        <xdr:cNvPr id="772" name="直線コネクタ 771">
          <a:extLst>
            <a:ext uri="{FF2B5EF4-FFF2-40B4-BE49-F238E27FC236}">
              <a16:creationId xmlns:a16="http://schemas.microsoft.com/office/drawing/2014/main" id="{31708B45-A972-4436-8467-E8918AED31E2}"/>
            </a:ext>
          </a:extLst>
        </xdr:cNvPr>
        <xdr:cNvCxnSpPr/>
      </xdr:nvCxnSpPr>
      <xdr:spPr>
        <a:xfrm>
          <a:off x="13703300" y="13875258"/>
          <a:ext cx="889000" cy="64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42163</xdr:rowOff>
    </xdr:from>
    <xdr:to>
      <xdr:col>67</xdr:col>
      <xdr:colOff>101600</xdr:colOff>
      <xdr:row>80</xdr:row>
      <xdr:rowOff>143763</xdr:rowOff>
    </xdr:to>
    <xdr:sp macro="" textlink="">
      <xdr:nvSpPr>
        <xdr:cNvPr id="773" name="楕円 772">
          <a:extLst>
            <a:ext uri="{FF2B5EF4-FFF2-40B4-BE49-F238E27FC236}">
              <a16:creationId xmlns:a16="http://schemas.microsoft.com/office/drawing/2014/main" id="{7741F65D-5A64-4E77-B293-3A1A54349731}"/>
            </a:ext>
          </a:extLst>
        </xdr:cNvPr>
        <xdr:cNvSpPr/>
      </xdr:nvSpPr>
      <xdr:spPr>
        <a:xfrm>
          <a:off x="12763500" y="1375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92963</xdr:rowOff>
    </xdr:from>
    <xdr:to>
      <xdr:col>71</xdr:col>
      <xdr:colOff>177800</xdr:colOff>
      <xdr:row>80</xdr:row>
      <xdr:rowOff>159258</xdr:rowOff>
    </xdr:to>
    <xdr:cxnSp macro="">
      <xdr:nvCxnSpPr>
        <xdr:cNvPr id="774" name="直線コネクタ 773">
          <a:extLst>
            <a:ext uri="{FF2B5EF4-FFF2-40B4-BE49-F238E27FC236}">
              <a16:creationId xmlns:a16="http://schemas.microsoft.com/office/drawing/2014/main" id="{4A19EE59-2C2D-4A3E-A312-3AE9BF81E2BF}"/>
            </a:ext>
          </a:extLst>
        </xdr:cNvPr>
        <xdr:cNvCxnSpPr/>
      </xdr:nvCxnSpPr>
      <xdr:spPr>
        <a:xfrm>
          <a:off x="12814300" y="13808963"/>
          <a:ext cx="889000" cy="6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164609</xdr:rowOff>
    </xdr:from>
    <xdr:ext cx="405111" cy="259045"/>
    <xdr:sp macro="" textlink="">
      <xdr:nvSpPr>
        <xdr:cNvPr id="775" name="n_1aveValue【消防施設】&#10;有形固定資産減価償却率">
          <a:extLst>
            <a:ext uri="{FF2B5EF4-FFF2-40B4-BE49-F238E27FC236}">
              <a16:creationId xmlns:a16="http://schemas.microsoft.com/office/drawing/2014/main" id="{36D784CA-796F-42E6-91D5-70CDE14837BA}"/>
            </a:ext>
          </a:extLst>
        </xdr:cNvPr>
        <xdr:cNvSpPr txBox="1"/>
      </xdr:nvSpPr>
      <xdr:spPr>
        <a:xfrm>
          <a:off x="15266044" y="1405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148607</xdr:rowOff>
    </xdr:from>
    <xdr:ext cx="405111" cy="259045"/>
    <xdr:sp macro="" textlink="">
      <xdr:nvSpPr>
        <xdr:cNvPr id="776" name="n_2aveValue【消防施設】&#10;有形固定資産減価償却率">
          <a:extLst>
            <a:ext uri="{FF2B5EF4-FFF2-40B4-BE49-F238E27FC236}">
              <a16:creationId xmlns:a16="http://schemas.microsoft.com/office/drawing/2014/main" id="{8A6D295F-C621-49FF-8A02-3BCBD0FC5D14}"/>
            </a:ext>
          </a:extLst>
        </xdr:cNvPr>
        <xdr:cNvSpPr txBox="1"/>
      </xdr:nvSpPr>
      <xdr:spPr>
        <a:xfrm>
          <a:off x="14389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105173</xdr:rowOff>
    </xdr:from>
    <xdr:ext cx="405111" cy="259045"/>
    <xdr:sp macro="" textlink="">
      <xdr:nvSpPr>
        <xdr:cNvPr id="777" name="n_3aveValue【消防施設】&#10;有形固定資産減価償却率">
          <a:extLst>
            <a:ext uri="{FF2B5EF4-FFF2-40B4-BE49-F238E27FC236}">
              <a16:creationId xmlns:a16="http://schemas.microsoft.com/office/drawing/2014/main" id="{1650AA94-76AF-425F-A165-A10F2A9722DC}"/>
            </a:ext>
          </a:extLst>
        </xdr:cNvPr>
        <xdr:cNvSpPr txBox="1"/>
      </xdr:nvSpPr>
      <xdr:spPr>
        <a:xfrm>
          <a:off x="13500744" y="13992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34307</xdr:rowOff>
    </xdr:from>
    <xdr:ext cx="405111" cy="259045"/>
    <xdr:sp macro="" textlink="">
      <xdr:nvSpPr>
        <xdr:cNvPr id="778" name="n_4aveValue【消防施設】&#10;有形固定資産減価償却率">
          <a:extLst>
            <a:ext uri="{FF2B5EF4-FFF2-40B4-BE49-F238E27FC236}">
              <a16:creationId xmlns:a16="http://schemas.microsoft.com/office/drawing/2014/main" id="{269BCE8A-BB74-46D8-8502-004DB76E56B9}"/>
            </a:ext>
          </a:extLst>
        </xdr:cNvPr>
        <xdr:cNvSpPr txBox="1"/>
      </xdr:nvSpPr>
      <xdr:spPr>
        <a:xfrm>
          <a:off x="12611744" y="1392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11701</xdr:rowOff>
    </xdr:from>
    <xdr:ext cx="405111" cy="259045"/>
    <xdr:sp macro="" textlink="">
      <xdr:nvSpPr>
        <xdr:cNvPr id="779" name="n_1mainValue【消防施設】&#10;有形固定資産減価償却率">
          <a:extLst>
            <a:ext uri="{FF2B5EF4-FFF2-40B4-BE49-F238E27FC236}">
              <a16:creationId xmlns:a16="http://schemas.microsoft.com/office/drawing/2014/main" id="{2416767F-AED3-4400-8089-F72D21C585A2}"/>
            </a:ext>
          </a:extLst>
        </xdr:cNvPr>
        <xdr:cNvSpPr txBox="1"/>
      </xdr:nvSpPr>
      <xdr:spPr>
        <a:xfrm>
          <a:off x="15266044" y="13727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119142</xdr:rowOff>
    </xdr:from>
    <xdr:ext cx="405111" cy="259045"/>
    <xdr:sp macro="" textlink="">
      <xdr:nvSpPr>
        <xdr:cNvPr id="780" name="n_2mainValue【消防施設】&#10;有形固定資産減価償却率">
          <a:extLst>
            <a:ext uri="{FF2B5EF4-FFF2-40B4-BE49-F238E27FC236}">
              <a16:creationId xmlns:a16="http://schemas.microsoft.com/office/drawing/2014/main" id="{BCBB62B4-777A-4E80-8447-5A54FF02CB12}"/>
            </a:ext>
          </a:extLst>
        </xdr:cNvPr>
        <xdr:cNvSpPr txBox="1"/>
      </xdr:nvSpPr>
      <xdr:spPr>
        <a:xfrm>
          <a:off x="14389744" y="136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55135</xdr:rowOff>
    </xdr:from>
    <xdr:ext cx="405111" cy="259045"/>
    <xdr:sp macro="" textlink="">
      <xdr:nvSpPr>
        <xdr:cNvPr id="781" name="n_3mainValue【消防施設】&#10;有形固定資産減価償却率">
          <a:extLst>
            <a:ext uri="{FF2B5EF4-FFF2-40B4-BE49-F238E27FC236}">
              <a16:creationId xmlns:a16="http://schemas.microsoft.com/office/drawing/2014/main" id="{E4A53DBA-EA95-492C-8720-D20D0D77DEB4}"/>
            </a:ext>
          </a:extLst>
        </xdr:cNvPr>
        <xdr:cNvSpPr txBox="1"/>
      </xdr:nvSpPr>
      <xdr:spPr>
        <a:xfrm>
          <a:off x="13500744" y="1359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160290</xdr:rowOff>
    </xdr:from>
    <xdr:ext cx="405111" cy="259045"/>
    <xdr:sp macro="" textlink="">
      <xdr:nvSpPr>
        <xdr:cNvPr id="782" name="n_4mainValue【消防施設】&#10;有形固定資産減価償却率">
          <a:extLst>
            <a:ext uri="{FF2B5EF4-FFF2-40B4-BE49-F238E27FC236}">
              <a16:creationId xmlns:a16="http://schemas.microsoft.com/office/drawing/2014/main" id="{49798861-431B-491A-9EC9-17A0C6B93664}"/>
            </a:ext>
          </a:extLst>
        </xdr:cNvPr>
        <xdr:cNvSpPr txBox="1"/>
      </xdr:nvSpPr>
      <xdr:spPr>
        <a:xfrm>
          <a:off x="12611744" y="1353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4DB23959-2A44-42A0-987E-CAA1C090179D}"/>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F3618C13-B9F8-47E4-919D-426CBA1F204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BCCD992D-0201-4A2A-91DB-E5382066D4F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E8E52E15-C441-432B-83B4-AB23D004883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D4C8B9C6-1C4D-46D9-8AC4-541E6ADBB3D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0E8270FE-48BD-4B91-BFD4-3AF76BD66F6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AC7A0714-F568-4CEC-8A88-AD99EA93B9D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2672154D-02A5-4BFB-907C-4FFAFBE75A9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452AF69F-330B-4DFD-BF56-5A01658F5C6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4B58687E-4E0F-40E2-9B0E-E13D25BADEE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3" name="直線コネクタ 792">
          <a:extLst>
            <a:ext uri="{FF2B5EF4-FFF2-40B4-BE49-F238E27FC236}">
              <a16:creationId xmlns:a16="http://schemas.microsoft.com/office/drawing/2014/main" id="{E8C73112-375F-434D-897C-E903871AFAF4}"/>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4" name="テキスト ボックス 793">
          <a:extLst>
            <a:ext uri="{FF2B5EF4-FFF2-40B4-BE49-F238E27FC236}">
              <a16:creationId xmlns:a16="http://schemas.microsoft.com/office/drawing/2014/main" id="{FA75600D-6F2F-49A8-85DF-7EA2861AEE7B}"/>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5" name="直線コネクタ 794">
          <a:extLst>
            <a:ext uri="{FF2B5EF4-FFF2-40B4-BE49-F238E27FC236}">
              <a16:creationId xmlns:a16="http://schemas.microsoft.com/office/drawing/2014/main" id="{BAC874D3-082C-49B2-9476-BD2090241751}"/>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6" name="テキスト ボックス 795">
          <a:extLst>
            <a:ext uri="{FF2B5EF4-FFF2-40B4-BE49-F238E27FC236}">
              <a16:creationId xmlns:a16="http://schemas.microsoft.com/office/drawing/2014/main" id="{84B209D4-52B2-4F10-A168-842B32FE4BCC}"/>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7" name="直線コネクタ 796">
          <a:extLst>
            <a:ext uri="{FF2B5EF4-FFF2-40B4-BE49-F238E27FC236}">
              <a16:creationId xmlns:a16="http://schemas.microsoft.com/office/drawing/2014/main" id="{5BE6C3B2-5AC0-4347-826A-91F50091D40A}"/>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8" name="テキスト ボックス 797">
          <a:extLst>
            <a:ext uri="{FF2B5EF4-FFF2-40B4-BE49-F238E27FC236}">
              <a16:creationId xmlns:a16="http://schemas.microsoft.com/office/drawing/2014/main" id="{D6F7EF95-DA06-477A-8F98-4B1C6DC04A8D}"/>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9" name="直線コネクタ 798">
          <a:extLst>
            <a:ext uri="{FF2B5EF4-FFF2-40B4-BE49-F238E27FC236}">
              <a16:creationId xmlns:a16="http://schemas.microsoft.com/office/drawing/2014/main" id="{CC88F48B-B5B8-4A67-8C1C-67DD96FDF706}"/>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0" name="テキスト ボックス 799">
          <a:extLst>
            <a:ext uri="{FF2B5EF4-FFF2-40B4-BE49-F238E27FC236}">
              <a16:creationId xmlns:a16="http://schemas.microsoft.com/office/drawing/2014/main" id="{E4B35325-AD37-4200-93D4-2ED544186AF8}"/>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1" name="直線コネクタ 800">
          <a:extLst>
            <a:ext uri="{FF2B5EF4-FFF2-40B4-BE49-F238E27FC236}">
              <a16:creationId xmlns:a16="http://schemas.microsoft.com/office/drawing/2014/main" id="{907F7D8E-B838-46E3-87C5-E91D9AF6045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2" name="テキスト ボックス 801">
          <a:extLst>
            <a:ext uri="{FF2B5EF4-FFF2-40B4-BE49-F238E27FC236}">
              <a16:creationId xmlns:a16="http://schemas.microsoft.com/office/drawing/2014/main" id="{0EDCB3D0-41DF-4A18-841F-2AF1CD12777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3" name="【消防施設】&#10;一人当たり面積グラフ枠">
          <a:extLst>
            <a:ext uri="{FF2B5EF4-FFF2-40B4-BE49-F238E27FC236}">
              <a16:creationId xmlns:a16="http://schemas.microsoft.com/office/drawing/2014/main" id="{A7DCEB2E-A070-4B41-9BFB-256D0ED4097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154687</xdr:rowOff>
    </xdr:from>
    <xdr:to>
      <xdr:col>116</xdr:col>
      <xdr:colOff>62864</xdr:colOff>
      <xdr:row>85</xdr:row>
      <xdr:rowOff>118111</xdr:rowOff>
    </xdr:to>
    <xdr:cxnSp macro="">
      <xdr:nvCxnSpPr>
        <xdr:cNvPr id="804" name="直線コネクタ 803">
          <a:extLst>
            <a:ext uri="{FF2B5EF4-FFF2-40B4-BE49-F238E27FC236}">
              <a16:creationId xmlns:a16="http://schemas.microsoft.com/office/drawing/2014/main" id="{743D994C-ECC7-4D0A-A522-D1AEB4025301}"/>
            </a:ext>
          </a:extLst>
        </xdr:cNvPr>
        <xdr:cNvCxnSpPr/>
      </xdr:nvCxnSpPr>
      <xdr:spPr>
        <a:xfrm flipV="1">
          <a:off x="22160864" y="13527787"/>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5" name="【消防施設】&#10;一人当たり面積最小値テキスト">
          <a:extLst>
            <a:ext uri="{FF2B5EF4-FFF2-40B4-BE49-F238E27FC236}">
              <a16:creationId xmlns:a16="http://schemas.microsoft.com/office/drawing/2014/main" id="{4D0DA171-7AC0-4F2E-ADE1-6E9E9EB03A55}"/>
            </a:ext>
          </a:extLst>
        </xdr:cNvPr>
        <xdr:cNvSpPr txBox="1"/>
      </xdr:nvSpPr>
      <xdr:spPr>
        <a:xfrm>
          <a:off x="22199600" y="14695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6" name="直線コネクタ 805">
          <a:extLst>
            <a:ext uri="{FF2B5EF4-FFF2-40B4-BE49-F238E27FC236}">
              <a16:creationId xmlns:a16="http://schemas.microsoft.com/office/drawing/2014/main" id="{4E40E874-19E7-44A5-9991-E4DAE1021328}"/>
            </a:ext>
          </a:extLst>
        </xdr:cNvPr>
        <xdr:cNvCxnSpPr/>
      </xdr:nvCxnSpPr>
      <xdr:spPr>
        <a:xfrm>
          <a:off x="22072600" y="14691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101364</xdr:rowOff>
    </xdr:from>
    <xdr:ext cx="469744" cy="259045"/>
    <xdr:sp macro="" textlink="">
      <xdr:nvSpPr>
        <xdr:cNvPr id="807" name="【消防施設】&#10;一人当たり面積最大値テキスト">
          <a:extLst>
            <a:ext uri="{FF2B5EF4-FFF2-40B4-BE49-F238E27FC236}">
              <a16:creationId xmlns:a16="http://schemas.microsoft.com/office/drawing/2014/main" id="{C4B5925B-4DA9-4371-945C-5F60766CFE3E}"/>
            </a:ext>
          </a:extLst>
        </xdr:cNvPr>
        <xdr:cNvSpPr txBox="1"/>
      </xdr:nvSpPr>
      <xdr:spPr>
        <a:xfrm>
          <a:off x="22199600" y="13303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154687</xdr:rowOff>
    </xdr:from>
    <xdr:to>
      <xdr:col>116</xdr:col>
      <xdr:colOff>152400</xdr:colOff>
      <xdr:row>78</xdr:row>
      <xdr:rowOff>154687</xdr:rowOff>
    </xdr:to>
    <xdr:cxnSp macro="">
      <xdr:nvCxnSpPr>
        <xdr:cNvPr id="808" name="直線コネクタ 807">
          <a:extLst>
            <a:ext uri="{FF2B5EF4-FFF2-40B4-BE49-F238E27FC236}">
              <a16:creationId xmlns:a16="http://schemas.microsoft.com/office/drawing/2014/main" id="{129EBC8C-5361-4411-845D-314F0B045AA9}"/>
            </a:ext>
          </a:extLst>
        </xdr:cNvPr>
        <xdr:cNvCxnSpPr/>
      </xdr:nvCxnSpPr>
      <xdr:spPr>
        <a:xfrm>
          <a:off x="22072600" y="13527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55897</xdr:rowOff>
    </xdr:from>
    <xdr:ext cx="469744" cy="259045"/>
    <xdr:sp macro="" textlink="">
      <xdr:nvSpPr>
        <xdr:cNvPr id="809" name="【消防施設】&#10;一人当たり面積平均値テキスト">
          <a:extLst>
            <a:ext uri="{FF2B5EF4-FFF2-40B4-BE49-F238E27FC236}">
              <a16:creationId xmlns:a16="http://schemas.microsoft.com/office/drawing/2014/main" id="{DDA92531-10A9-4936-B12C-825810181ED8}"/>
            </a:ext>
          </a:extLst>
        </xdr:cNvPr>
        <xdr:cNvSpPr txBox="1"/>
      </xdr:nvSpPr>
      <xdr:spPr>
        <a:xfrm>
          <a:off x="22199600" y="1411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33020</xdr:rowOff>
    </xdr:from>
    <xdr:to>
      <xdr:col>116</xdr:col>
      <xdr:colOff>114300</xdr:colOff>
      <xdr:row>83</xdr:row>
      <xdr:rowOff>134620</xdr:rowOff>
    </xdr:to>
    <xdr:sp macro="" textlink="">
      <xdr:nvSpPr>
        <xdr:cNvPr id="810" name="フローチャート: 判断 809">
          <a:extLst>
            <a:ext uri="{FF2B5EF4-FFF2-40B4-BE49-F238E27FC236}">
              <a16:creationId xmlns:a16="http://schemas.microsoft.com/office/drawing/2014/main" id="{17CA7739-4ED8-41F3-AB3B-CE9033C73D7F}"/>
            </a:ext>
          </a:extLst>
        </xdr:cNvPr>
        <xdr:cNvSpPr/>
      </xdr:nvSpPr>
      <xdr:spPr>
        <a:xfrm>
          <a:off x="221107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46737</xdr:rowOff>
    </xdr:from>
    <xdr:to>
      <xdr:col>112</xdr:col>
      <xdr:colOff>38100</xdr:colOff>
      <xdr:row>83</xdr:row>
      <xdr:rowOff>148337</xdr:rowOff>
    </xdr:to>
    <xdr:sp macro="" textlink="">
      <xdr:nvSpPr>
        <xdr:cNvPr id="811" name="フローチャート: 判断 810">
          <a:extLst>
            <a:ext uri="{FF2B5EF4-FFF2-40B4-BE49-F238E27FC236}">
              <a16:creationId xmlns:a16="http://schemas.microsoft.com/office/drawing/2014/main" id="{59475A73-711C-46A3-97F2-CC4154DE7B2A}"/>
            </a:ext>
          </a:extLst>
        </xdr:cNvPr>
        <xdr:cNvSpPr/>
      </xdr:nvSpPr>
      <xdr:spPr>
        <a:xfrm>
          <a:off x="21272500" y="1427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33020</xdr:rowOff>
    </xdr:from>
    <xdr:to>
      <xdr:col>107</xdr:col>
      <xdr:colOff>101600</xdr:colOff>
      <xdr:row>83</xdr:row>
      <xdr:rowOff>134620</xdr:rowOff>
    </xdr:to>
    <xdr:sp macro="" textlink="">
      <xdr:nvSpPr>
        <xdr:cNvPr id="812" name="フローチャート: 判断 811">
          <a:extLst>
            <a:ext uri="{FF2B5EF4-FFF2-40B4-BE49-F238E27FC236}">
              <a16:creationId xmlns:a16="http://schemas.microsoft.com/office/drawing/2014/main" id="{E2DAEB66-D2E3-4C2F-87A8-A97C19188EBE}"/>
            </a:ext>
          </a:extLst>
        </xdr:cNvPr>
        <xdr:cNvSpPr/>
      </xdr:nvSpPr>
      <xdr:spPr>
        <a:xfrm>
          <a:off x="20383500" y="1426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49022</xdr:rowOff>
    </xdr:from>
    <xdr:to>
      <xdr:col>102</xdr:col>
      <xdr:colOff>165100</xdr:colOff>
      <xdr:row>83</xdr:row>
      <xdr:rowOff>150622</xdr:rowOff>
    </xdr:to>
    <xdr:sp macro="" textlink="">
      <xdr:nvSpPr>
        <xdr:cNvPr id="813" name="フローチャート: 判断 812">
          <a:extLst>
            <a:ext uri="{FF2B5EF4-FFF2-40B4-BE49-F238E27FC236}">
              <a16:creationId xmlns:a16="http://schemas.microsoft.com/office/drawing/2014/main" id="{8800D7FA-F536-4A1D-8953-E9C1110004C9}"/>
            </a:ext>
          </a:extLst>
        </xdr:cNvPr>
        <xdr:cNvSpPr/>
      </xdr:nvSpPr>
      <xdr:spPr>
        <a:xfrm>
          <a:off x="19494500" y="1427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4" name="フローチャート: 判断 813">
          <a:extLst>
            <a:ext uri="{FF2B5EF4-FFF2-40B4-BE49-F238E27FC236}">
              <a16:creationId xmlns:a16="http://schemas.microsoft.com/office/drawing/2014/main" id="{3D3144F4-9F36-469B-8B4A-C72FFE44B1D4}"/>
            </a:ext>
          </a:extLst>
        </xdr:cNvPr>
        <xdr:cNvSpPr/>
      </xdr:nvSpPr>
      <xdr:spPr>
        <a:xfrm>
          <a:off x="18605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191CE432-2A2D-4190-9647-7E98EE6A5AF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6D9C9322-535A-44EF-B5F0-9C72D139372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0775B40B-BB32-4177-A64A-297186CD2EB1}"/>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C0D11103-D9FE-44F9-BEB5-60D6CD72384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CFD10AC7-6F95-409D-93C2-010CBE60083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133604</xdr:rowOff>
    </xdr:from>
    <xdr:to>
      <xdr:col>116</xdr:col>
      <xdr:colOff>114300</xdr:colOff>
      <xdr:row>85</xdr:row>
      <xdr:rowOff>63754</xdr:rowOff>
    </xdr:to>
    <xdr:sp macro="" textlink="">
      <xdr:nvSpPr>
        <xdr:cNvPr id="820" name="楕円 819">
          <a:extLst>
            <a:ext uri="{FF2B5EF4-FFF2-40B4-BE49-F238E27FC236}">
              <a16:creationId xmlns:a16="http://schemas.microsoft.com/office/drawing/2014/main" id="{64A1CD1C-CFEC-4ECE-955D-B6DAF259A26B}"/>
            </a:ext>
          </a:extLst>
        </xdr:cNvPr>
        <xdr:cNvSpPr/>
      </xdr:nvSpPr>
      <xdr:spPr>
        <a:xfrm>
          <a:off x="22110700" y="145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48531</xdr:rowOff>
    </xdr:from>
    <xdr:ext cx="469744" cy="259045"/>
    <xdr:sp macro="" textlink="">
      <xdr:nvSpPr>
        <xdr:cNvPr id="821" name="【消防施設】&#10;一人当たり面積該当値テキスト">
          <a:extLst>
            <a:ext uri="{FF2B5EF4-FFF2-40B4-BE49-F238E27FC236}">
              <a16:creationId xmlns:a16="http://schemas.microsoft.com/office/drawing/2014/main" id="{E5B969A0-290E-4FAD-B1D7-2A39CC6CBCEE}"/>
            </a:ext>
          </a:extLst>
        </xdr:cNvPr>
        <xdr:cNvSpPr txBox="1"/>
      </xdr:nvSpPr>
      <xdr:spPr>
        <a:xfrm>
          <a:off x="22199600" y="14450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135889</xdr:rowOff>
    </xdr:from>
    <xdr:to>
      <xdr:col>112</xdr:col>
      <xdr:colOff>38100</xdr:colOff>
      <xdr:row>85</xdr:row>
      <xdr:rowOff>66039</xdr:rowOff>
    </xdr:to>
    <xdr:sp macro="" textlink="">
      <xdr:nvSpPr>
        <xdr:cNvPr id="822" name="楕円 821">
          <a:extLst>
            <a:ext uri="{FF2B5EF4-FFF2-40B4-BE49-F238E27FC236}">
              <a16:creationId xmlns:a16="http://schemas.microsoft.com/office/drawing/2014/main" id="{DEF26C61-C9BD-48A4-BD97-3AD4DE74095E}"/>
            </a:ext>
          </a:extLst>
        </xdr:cNvPr>
        <xdr:cNvSpPr/>
      </xdr:nvSpPr>
      <xdr:spPr>
        <a:xfrm>
          <a:off x="21272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12954</xdr:rowOff>
    </xdr:from>
    <xdr:to>
      <xdr:col>116</xdr:col>
      <xdr:colOff>63500</xdr:colOff>
      <xdr:row>85</xdr:row>
      <xdr:rowOff>15239</xdr:rowOff>
    </xdr:to>
    <xdr:cxnSp macro="">
      <xdr:nvCxnSpPr>
        <xdr:cNvPr id="823" name="直線コネクタ 822">
          <a:extLst>
            <a:ext uri="{FF2B5EF4-FFF2-40B4-BE49-F238E27FC236}">
              <a16:creationId xmlns:a16="http://schemas.microsoft.com/office/drawing/2014/main" id="{9F9F1EA3-AA87-481F-8BC4-4DA9F95C4F14}"/>
            </a:ext>
          </a:extLst>
        </xdr:cNvPr>
        <xdr:cNvCxnSpPr/>
      </xdr:nvCxnSpPr>
      <xdr:spPr>
        <a:xfrm flipV="1">
          <a:off x="21323300" y="14586204"/>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135889</xdr:rowOff>
    </xdr:from>
    <xdr:to>
      <xdr:col>107</xdr:col>
      <xdr:colOff>101600</xdr:colOff>
      <xdr:row>85</xdr:row>
      <xdr:rowOff>66039</xdr:rowOff>
    </xdr:to>
    <xdr:sp macro="" textlink="">
      <xdr:nvSpPr>
        <xdr:cNvPr id="824" name="楕円 823">
          <a:extLst>
            <a:ext uri="{FF2B5EF4-FFF2-40B4-BE49-F238E27FC236}">
              <a16:creationId xmlns:a16="http://schemas.microsoft.com/office/drawing/2014/main" id="{1A90DD65-5A36-4570-BE56-92376B60D245}"/>
            </a:ext>
          </a:extLst>
        </xdr:cNvPr>
        <xdr:cNvSpPr/>
      </xdr:nvSpPr>
      <xdr:spPr>
        <a:xfrm>
          <a:off x="20383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15239</xdr:rowOff>
    </xdr:from>
    <xdr:to>
      <xdr:col>111</xdr:col>
      <xdr:colOff>177800</xdr:colOff>
      <xdr:row>85</xdr:row>
      <xdr:rowOff>15239</xdr:rowOff>
    </xdr:to>
    <xdr:cxnSp macro="">
      <xdr:nvCxnSpPr>
        <xdr:cNvPr id="825" name="直線コネクタ 824">
          <a:extLst>
            <a:ext uri="{FF2B5EF4-FFF2-40B4-BE49-F238E27FC236}">
              <a16:creationId xmlns:a16="http://schemas.microsoft.com/office/drawing/2014/main" id="{7DCC6DFE-70D8-4821-A8D1-014E947639EC}"/>
            </a:ext>
          </a:extLst>
        </xdr:cNvPr>
        <xdr:cNvCxnSpPr/>
      </xdr:nvCxnSpPr>
      <xdr:spPr>
        <a:xfrm>
          <a:off x="20434300" y="1458848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138176</xdr:rowOff>
    </xdr:from>
    <xdr:to>
      <xdr:col>102</xdr:col>
      <xdr:colOff>165100</xdr:colOff>
      <xdr:row>85</xdr:row>
      <xdr:rowOff>68326</xdr:rowOff>
    </xdr:to>
    <xdr:sp macro="" textlink="">
      <xdr:nvSpPr>
        <xdr:cNvPr id="826" name="楕円 825">
          <a:extLst>
            <a:ext uri="{FF2B5EF4-FFF2-40B4-BE49-F238E27FC236}">
              <a16:creationId xmlns:a16="http://schemas.microsoft.com/office/drawing/2014/main" id="{5E50754E-3AAB-4957-881C-3D1AD19F93DD}"/>
            </a:ext>
          </a:extLst>
        </xdr:cNvPr>
        <xdr:cNvSpPr/>
      </xdr:nvSpPr>
      <xdr:spPr>
        <a:xfrm>
          <a:off x="19494500" y="1453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15239</xdr:rowOff>
    </xdr:from>
    <xdr:to>
      <xdr:col>107</xdr:col>
      <xdr:colOff>50800</xdr:colOff>
      <xdr:row>85</xdr:row>
      <xdr:rowOff>17526</xdr:rowOff>
    </xdr:to>
    <xdr:cxnSp macro="">
      <xdr:nvCxnSpPr>
        <xdr:cNvPr id="827" name="直線コネクタ 826">
          <a:extLst>
            <a:ext uri="{FF2B5EF4-FFF2-40B4-BE49-F238E27FC236}">
              <a16:creationId xmlns:a16="http://schemas.microsoft.com/office/drawing/2014/main" id="{A2632391-EE8E-4681-9D86-E1DCFFF32435}"/>
            </a:ext>
          </a:extLst>
        </xdr:cNvPr>
        <xdr:cNvCxnSpPr/>
      </xdr:nvCxnSpPr>
      <xdr:spPr>
        <a:xfrm flipV="1">
          <a:off x="19545300" y="1458848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133604</xdr:rowOff>
    </xdr:from>
    <xdr:to>
      <xdr:col>98</xdr:col>
      <xdr:colOff>38100</xdr:colOff>
      <xdr:row>85</xdr:row>
      <xdr:rowOff>63754</xdr:rowOff>
    </xdr:to>
    <xdr:sp macro="" textlink="">
      <xdr:nvSpPr>
        <xdr:cNvPr id="828" name="楕円 827">
          <a:extLst>
            <a:ext uri="{FF2B5EF4-FFF2-40B4-BE49-F238E27FC236}">
              <a16:creationId xmlns:a16="http://schemas.microsoft.com/office/drawing/2014/main" id="{BC985192-24F7-45BC-B1DE-A723780EAE62}"/>
            </a:ext>
          </a:extLst>
        </xdr:cNvPr>
        <xdr:cNvSpPr/>
      </xdr:nvSpPr>
      <xdr:spPr>
        <a:xfrm>
          <a:off x="18605500" y="1453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12954</xdr:rowOff>
    </xdr:from>
    <xdr:to>
      <xdr:col>102</xdr:col>
      <xdr:colOff>114300</xdr:colOff>
      <xdr:row>85</xdr:row>
      <xdr:rowOff>17526</xdr:rowOff>
    </xdr:to>
    <xdr:cxnSp macro="">
      <xdr:nvCxnSpPr>
        <xdr:cNvPr id="829" name="直線コネクタ 828">
          <a:extLst>
            <a:ext uri="{FF2B5EF4-FFF2-40B4-BE49-F238E27FC236}">
              <a16:creationId xmlns:a16="http://schemas.microsoft.com/office/drawing/2014/main" id="{D0F79A83-B5AB-48DD-9BA2-EAB509E2D6F1}"/>
            </a:ext>
          </a:extLst>
        </xdr:cNvPr>
        <xdr:cNvCxnSpPr/>
      </xdr:nvCxnSpPr>
      <xdr:spPr>
        <a:xfrm>
          <a:off x="18656300" y="145862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164864</xdr:rowOff>
    </xdr:from>
    <xdr:ext cx="469744" cy="259045"/>
    <xdr:sp macro="" textlink="">
      <xdr:nvSpPr>
        <xdr:cNvPr id="830" name="n_1aveValue【消防施設】&#10;一人当たり面積">
          <a:extLst>
            <a:ext uri="{FF2B5EF4-FFF2-40B4-BE49-F238E27FC236}">
              <a16:creationId xmlns:a16="http://schemas.microsoft.com/office/drawing/2014/main" id="{F304FD76-DDB5-4214-8877-1097F97B51A0}"/>
            </a:ext>
          </a:extLst>
        </xdr:cNvPr>
        <xdr:cNvSpPr txBox="1"/>
      </xdr:nvSpPr>
      <xdr:spPr>
        <a:xfrm>
          <a:off x="21075727" y="14052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151147</xdr:rowOff>
    </xdr:from>
    <xdr:ext cx="469744" cy="259045"/>
    <xdr:sp macro="" textlink="">
      <xdr:nvSpPr>
        <xdr:cNvPr id="831" name="n_2aveValue【消防施設】&#10;一人当たり面積">
          <a:extLst>
            <a:ext uri="{FF2B5EF4-FFF2-40B4-BE49-F238E27FC236}">
              <a16:creationId xmlns:a16="http://schemas.microsoft.com/office/drawing/2014/main" id="{8E481025-BBF0-422E-927F-35B815578EC8}"/>
            </a:ext>
          </a:extLst>
        </xdr:cNvPr>
        <xdr:cNvSpPr txBox="1"/>
      </xdr:nvSpPr>
      <xdr:spPr>
        <a:xfrm>
          <a:off x="20199427" y="1403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167149</xdr:rowOff>
    </xdr:from>
    <xdr:ext cx="469744" cy="259045"/>
    <xdr:sp macro="" textlink="">
      <xdr:nvSpPr>
        <xdr:cNvPr id="832" name="n_3aveValue【消防施設】&#10;一人当たり面積">
          <a:extLst>
            <a:ext uri="{FF2B5EF4-FFF2-40B4-BE49-F238E27FC236}">
              <a16:creationId xmlns:a16="http://schemas.microsoft.com/office/drawing/2014/main" id="{44C23B95-AA62-480A-B404-94F797E8695A}"/>
            </a:ext>
          </a:extLst>
        </xdr:cNvPr>
        <xdr:cNvSpPr txBox="1"/>
      </xdr:nvSpPr>
      <xdr:spPr>
        <a:xfrm>
          <a:off x="19310427" y="1405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833" name="n_4aveValue【消防施設】&#10;一人当たり面積">
          <a:extLst>
            <a:ext uri="{FF2B5EF4-FFF2-40B4-BE49-F238E27FC236}">
              <a16:creationId xmlns:a16="http://schemas.microsoft.com/office/drawing/2014/main" id="{CE5FFBAE-0A87-46E6-9C9A-CE1007DD1D11}"/>
            </a:ext>
          </a:extLst>
        </xdr:cNvPr>
        <xdr:cNvSpPr txBox="1"/>
      </xdr:nvSpPr>
      <xdr:spPr>
        <a:xfrm>
          <a:off x="18421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57166</xdr:rowOff>
    </xdr:from>
    <xdr:ext cx="469744" cy="259045"/>
    <xdr:sp macro="" textlink="">
      <xdr:nvSpPr>
        <xdr:cNvPr id="834" name="n_1mainValue【消防施設】&#10;一人当たり面積">
          <a:extLst>
            <a:ext uri="{FF2B5EF4-FFF2-40B4-BE49-F238E27FC236}">
              <a16:creationId xmlns:a16="http://schemas.microsoft.com/office/drawing/2014/main" id="{57A5B393-85C5-4E92-8DCB-90BF10CA5AA5}"/>
            </a:ext>
          </a:extLst>
        </xdr:cNvPr>
        <xdr:cNvSpPr txBox="1"/>
      </xdr:nvSpPr>
      <xdr:spPr>
        <a:xfrm>
          <a:off x="21075727" y="1463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57166</xdr:rowOff>
    </xdr:from>
    <xdr:ext cx="469744" cy="259045"/>
    <xdr:sp macro="" textlink="">
      <xdr:nvSpPr>
        <xdr:cNvPr id="835" name="n_2mainValue【消防施設】&#10;一人当たり面積">
          <a:extLst>
            <a:ext uri="{FF2B5EF4-FFF2-40B4-BE49-F238E27FC236}">
              <a16:creationId xmlns:a16="http://schemas.microsoft.com/office/drawing/2014/main" id="{BEB1D3A9-7725-49CC-B373-476BF54A9FBA}"/>
            </a:ext>
          </a:extLst>
        </xdr:cNvPr>
        <xdr:cNvSpPr txBox="1"/>
      </xdr:nvSpPr>
      <xdr:spPr>
        <a:xfrm>
          <a:off x="20199427" y="1463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59453</xdr:rowOff>
    </xdr:from>
    <xdr:ext cx="469744" cy="259045"/>
    <xdr:sp macro="" textlink="">
      <xdr:nvSpPr>
        <xdr:cNvPr id="836" name="n_3mainValue【消防施設】&#10;一人当たり面積">
          <a:extLst>
            <a:ext uri="{FF2B5EF4-FFF2-40B4-BE49-F238E27FC236}">
              <a16:creationId xmlns:a16="http://schemas.microsoft.com/office/drawing/2014/main" id="{477BF481-725A-4740-90DE-348D3AD6AAE0}"/>
            </a:ext>
          </a:extLst>
        </xdr:cNvPr>
        <xdr:cNvSpPr txBox="1"/>
      </xdr:nvSpPr>
      <xdr:spPr>
        <a:xfrm>
          <a:off x="19310427" y="1463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54881</xdr:rowOff>
    </xdr:from>
    <xdr:ext cx="469744" cy="259045"/>
    <xdr:sp macro="" textlink="">
      <xdr:nvSpPr>
        <xdr:cNvPr id="837" name="n_4mainValue【消防施設】&#10;一人当たり面積">
          <a:extLst>
            <a:ext uri="{FF2B5EF4-FFF2-40B4-BE49-F238E27FC236}">
              <a16:creationId xmlns:a16="http://schemas.microsoft.com/office/drawing/2014/main" id="{0558020D-C894-48B4-BD94-A5FDF187C8D5}"/>
            </a:ext>
          </a:extLst>
        </xdr:cNvPr>
        <xdr:cNvSpPr txBox="1"/>
      </xdr:nvSpPr>
      <xdr:spPr>
        <a:xfrm>
          <a:off x="18421427" y="14628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8" name="正方形/長方形 837">
          <a:extLst>
            <a:ext uri="{FF2B5EF4-FFF2-40B4-BE49-F238E27FC236}">
              <a16:creationId xmlns:a16="http://schemas.microsoft.com/office/drawing/2014/main" id="{F37D012B-2EC3-4E9B-BAA4-A123F4EE838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9" name="正方形/長方形 838">
          <a:extLst>
            <a:ext uri="{FF2B5EF4-FFF2-40B4-BE49-F238E27FC236}">
              <a16:creationId xmlns:a16="http://schemas.microsoft.com/office/drawing/2014/main" id="{B3EE0646-3964-411E-83BD-B8C8D1BD5AF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0" name="正方形/長方形 839">
          <a:extLst>
            <a:ext uri="{FF2B5EF4-FFF2-40B4-BE49-F238E27FC236}">
              <a16:creationId xmlns:a16="http://schemas.microsoft.com/office/drawing/2014/main" id="{37766B67-16A3-4458-806F-6A998C18296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1" name="正方形/長方形 840">
          <a:extLst>
            <a:ext uri="{FF2B5EF4-FFF2-40B4-BE49-F238E27FC236}">
              <a16:creationId xmlns:a16="http://schemas.microsoft.com/office/drawing/2014/main" id="{E71C0C6D-D3EC-4CC8-A845-2678069D6BF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2" name="正方形/長方形 841">
          <a:extLst>
            <a:ext uri="{FF2B5EF4-FFF2-40B4-BE49-F238E27FC236}">
              <a16:creationId xmlns:a16="http://schemas.microsoft.com/office/drawing/2014/main" id="{8FE9E32B-B75E-47A4-BDA4-A83CCBCECCC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3" name="正方形/長方形 842">
          <a:extLst>
            <a:ext uri="{FF2B5EF4-FFF2-40B4-BE49-F238E27FC236}">
              <a16:creationId xmlns:a16="http://schemas.microsoft.com/office/drawing/2014/main" id="{817F5D47-AE25-450D-A81D-BEB825A0F31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4" name="正方形/長方形 843">
          <a:extLst>
            <a:ext uri="{FF2B5EF4-FFF2-40B4-BE49-F238E27FC236}">
              <a16:creationId xmlns:a16="http://schemas.microsoft.com/office/drawing/2014/main" id="{64E7DEA8-571C-4FB2-BFFF-2FFE5AFFC501}"/>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5" name="正方形/長方形 844">
          <a:extLst>
            <a:ext uri="{FF2B5EF4-FFF2-40B4-BE49-F238E27FC236}">
              <a16:creationId xmlns:a16="http://schemas.microsoft.com/office/drawing/2014/main" id="{0BFCFF8C-FA5C-4EB7-A2A7-9C740936635E}"/>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6" name="テキスト ボックス 845">
          <a:extLst>
            <a:ext uri="{FF2B5EF4-FFF2-40B4-BE49-F238E27FC236}">
              <a16:creationId xmlns:a16="http://schemas.microsoft.com/office/drawing/2014/main" id="{52E42BEF-FEC0-4553-9E4A-FF3C057C71FC}"/>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7" name="直線コネクタ 846">
          <a:extLst>
            <a:ext uri="{FF2B5EF4-FFF2-40B4-BE49-F238E27FC236}">
              <a16:creationId xmlns:a16="http://schemas.microsoft.com/office/drawing/2014/main" id="{D4054D23-4061-40FD-8511-7549F2FF2F19}"/>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8" name="テキスト ボックス 847">
          <a:extLst>
            <a:ext uri="{FF2B5EF4-FFF2-40B4-BE49-F238E27FC236}">
              <a16:creationId xmlns:a16="http://schemas.microsoft.com/office/drawing/2014/main" id="{DE849D5E-0087-420A-8668-7B1A436B819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9" name="直線コネクタ 848">
          <a:extLst>
            <a:ext uri="{FF2B5EF4-FFF2-40B4-BE49-F238E27FC236}">
              <a16:creationId xmlns:a16="http://schemas.microsoft.com/office/drawing/2014/main" id="{FB658B07-E819-4D5B-B8FB-558D5A6E681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0" name="テキスト ボックス 849">
          <a:extLst>
            <a:ext uri="{FF2B5EF4-FFF2-40B4-BE49-F238E27FC236}">
              <a16:creationId xmlns:a16="http://schemas.microsoft.com/office/drawing/2014/main" id="{E5B5FDA1-27DC-4659-A517-AC510DEC7F4D}"/>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1" name="直線コネクタ 850">
          <a:extLst>
            <a:ext uri="{FF2B5EF4-FFF2-40B4-BE49-F238E27FC236}">
              <a16:creationId xmlns:a16="http://schemas.microsoft.com/office/drawing/2014/main" id="{5E54DB04-0952-4736-8515-E3CEBFE204E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2" name="テキスト ボックス 851">
          <a:extLst>
            <a:ext uri="{FF2B5EF4-FFF2-40B4-BE49-F238E27FC236}">
              <a16:creationId xmlns:a16="http://schemas.microsoft.com/office/drawing/2014/main" id="{4F8ECCE3-9BC3-450C-8080-028FB8CE386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3" name="直線コネクタ 852">
          <a:extLst>
            <a:ext uri="{FF2B5EF4-FFF2-40B4-BE49-F238E27FC236}">
              <a16:creationId xmlns:a16="http://schemas.microsoft.com/office/drawing/2014/main" id="{D6FE2C09-423E-4A97-B288-3352A3FD94D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4" name="テキスト ボックス 853">
          <a:extLst>
            <a:ext uri="{FF2B5EF4-FFF2-40B4-BE49-F238E27FC236}">
              <a16:creationId xmlns:a16="http://schemas.microsoft.com/office/drawing/2014/main" id="{2B7699D2-3A4D-4B76-AA41-99FBB4C6DA8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5" name="直線コネクタ 854">
          <a:extLst>
            <a:ext uri="{FF2B5EF4-FFF2-40B4-BE49-F238E27FC236}">
              <a16:creationId xmlns:a16="http://schemas.microsoft.com/office/drawing/2014/main" id="{4B651B16-0B1F-43AC-91A5-89037C52A6A5}"/>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6" name="テキスト ボックス 855">
          <a:extLst>
            <a:ext uri="{FF2B5EF4-FFF2-40B4-BE49-F238E27FC236}">
              <a16:creationId xmlns:a16="http://schemas.microsoft.com/office/drawing/2014/main" id="{1B4F7772-0999-4909-8938-6AC9DF9C03A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7" name="直線コネクタ 856">
          <a:extLst>
            <a:ext uri="{FF2B5EF4-FFF2-40B4-BE49-F238E27FC236}">
              <a16:creationId xmlns:a16="http://schemas.microsoft.com/office/drawing/2014/main" id="{F9BF7C22-1007-4606-8104-591F03203BE3}"/>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8" name="テキスト ボックス 857">
          <a:extLst>
            <a:ext uri="{FF2B5EF4-FFF2-40B4-BE49-F238E27FC236}">
              <a16:creationId xmlns:a16="http://schemas.microsoft.com/office/drawing/2014/main" id="{7ACF7B43-3B30-4644-807F-1B73CE3DFB3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9" name="直線コネクタ 858">
          <a:extLst>
            <a:ext uri="{FF2B5EF4-FFF2-40B4-BE49-F238E27FC236}">
              <a16:creationId xmlns:a16="http://schemas.microsoft.com/office/drawing/2014/main" id="{0AD6F58C-D14C-4149-A71C-11683B18A915}"/>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0" name="テキスト ボックス 859">
          <a:extLst>
            <a:ext uri="{FF2B5EF4-FFF2-40B4-BE49-F238E27FC236}">
              <a16:creationId xmlns:a16="http://schemas.microsoft.com/office/drawing/2014/main" id="{35A0790E-6718-4F26-89D4-987DB2AB516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1" name="直線コネクタ 860">
          <a:extLst>
            <a:ext uri="{FF2B5EF4-FFF2-40B4-BE49-F238E27FC236}">
              <a16:creationId xmlns:a16="http://schemas.microsoft.com/office/drawing/2014/main" id="{10E55299-A737-4263-B26C-813BD5D09B0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2" name="【庁舎】&#10;有形固定資産減価償却率グラフ枠">
          <a:extLst>
            <a:ext uri="{FF2B5EF4-FFF2-40B4-BE49-F238E27FC236}">
              <a16:creationId xmlns:a16="http://schemas.microsoft.com/office/drawing/2014/main" id="{3F57E23F-77D4-4442-B533-9192D6AAB12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141514</xdr:rowOff>
    </xdr:from>
    <xdr:to>
      <xdr:col>85</xdr:col>
      <xdr:colOff>126364</xdr:colOff>
      <xdr:row>108</xdr:row>
      <xdr:rowOff>10886</xdr:rowOff>
    </xdr:to>
    <xdr:cxnSp macro="">
      <xdr:nvCxnSpPr>
        <xdr:cNvPr id="863" name="直線コネクタ 862">
          <a:extLst>
            <a:ext uri="{FF2B5EF4-FFF2-40B4-BE49-F238E27FC236}">
              <a16:creationId xmlns:a16="http://schemas.microsoft.com/office/drawing/2014/main" id="{6EE328CD-59AA-48F8-A363-2D85F4BBF2D7}"/>
            </a:ext>
          </a:extLst>
        </xdr:cNvPr>
        <xdr:cNvCxnSpPr/>
      </xdr:nvCxnSpPr>
      <xdr:spPr>
        <a:xfrm flipV="1">
          <a:off x="16318864" y="17286514"/>
          <a:ext cx="0" cy="1240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864" name="【庁舎】&#10;有形固定資産減価償却率最小値テキスト">
          <a:extLst>
            <a:ext uri="{FF2B5EF4-FFF2-40B4-BE49-F238E27FC236}">
              <a16:creationId xmlns:a16="http://schemas.microsoft.com/office/drawing/2014/main" id="{32593ECE-7610-4E8E-B68C-DAD2CA34FFF7}"/>
            </a:ext>
          </a:extLst>
        </xdr:cNvPr>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865" name="直線コネクタ 864">
          <a:extLst>
            <a:ext uri="{FF2B5EF4-FFF2-40B4-BE49-F238E27FC236}">
              <a16:creationId xmlns:a16="http://schemas.microsoft.com/office/drawing/2014/main" id="{CC92109E-11A6-4EC6-9DD7-00D17E5094BD}"/>
            </a:ext>
          </a:extLst>
        </xdr:cNvPr>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88191</xdr:rowOff>
    </xdr:from>
    <xdr:ext cx="405111" cy="259045"/>
    <xdr:sp macro="" textlink="">
      <xdr:nvSpPr>
        <xdr:cNvPr id="866" name="【庁舎】&#10;有形固定資産減価償却率最大値テキスト">
          <a:extLst>
            <a:ext uri="{FF2B5EF4-FFF2-40B4-BE49-F238E27FC236}">
              <a16:creationId xmlns:a16="http://schemas.microsoft.com/office/drawing/2014/main" id="{6E93E49A-5527-456D-A0F8-2FBF60954568}"/>
            </a:ext>
          </a:extLst>
        </xdr:cNvPr>
        <xdr:cNvSpPr txBox="1"/>
      </xdr:nvSpPr>
      <xdr:spPr>
        <a:xfrm>
          <a:off x="16357600" y="1706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141514</xdr:rowOff>
    </xdr:from>
    <xdr:to>
      <xdr:col>86</xdr:col>
      <xdr:colOff>25400</xdr:colOff>
      <xdr:row>100</xdr:row>
      <xdr:rowOff>141514</xdr:rowOff>
    </xdr:to>
    <xdr:cxnSp macro="">
      <xdr:nvCxnSpPr>
        <xdr:cNvPr id="867" name="直線コネクタ 866">
          <a:extLst>
            <a:ext uri="{FF2B5EF4-FFF2-40B4-BE49-F238E27FC236}">
              <a16:creationId xmlns:a16="http://schemas.microsoft.com/office/drawing/2014/main" id="{0DEBD3C7-EB3A-4F59-8F64-CB02A7030900}"/>
            </a:ext>
          </a:extLst>
        </xdr:cNvPr>
        <xdr:cNvCxnSpPr/>
      </xdr:nvCxnSpPr>
      <xdr:spPr>
        <a:xfrm>
          <a:off x="16230600" y="1728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25416</xdr:rowOff>
    </xdr:from>
    <xdr:ext cx="405111" cy="259045"/>
    <xdr:sp macro="" textlink="">
      <xdr:nvSpPr>
        <xdr:cNvPr id="868" name="【庁舎】&#10;有形固定資産減価償却率平均値テキスト">
          <a:extLst>
            <a:ext uri="{FF2B5EF4-FFF2-40B4-BE49-F238E27FC236}">
              <a16:creationId xmlns:a16="http://schemas.microsoft.com/office/drawing/2014/main" id="{8ED32F6F-DF4F-4872-9AF9-B342910AE642}"/>
            </a:ext>
          </a:extLst>
        </xdr:cNvPr>
        <xdr:cNvSpPr txBox="1"/>
      </xdr:nvSpPr>
      <xdr:spPr>
        <a:xfrm>
          <a:off x="16357600" y="176847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2539</xdr:rowOff>
    </xdr:from>
    <xdr:to>
      <xdr:col>85</xdr:col>
      <xdr:colOff>177800</xdr:colOff>
      <xdr:row>104</xdr:row>
      <xdr:rowOff>104139</xdr:rowOff>
    </xdr:to>
    <xdr:sp macro="" textlink="">
      <xdr:nvSpPr>
        <xdr:cNvPr id="869" name="フローチャート: 判断 868">
          <a:extLst>
            <a:ext uri="{FF2B5EF4-FFF2-40B4-BE49-F238E27FC236}">
              <a16:creationId xmlns:a16="http://schemas.microsoft.com/office/drawing/2014/main" id="{80A9B16E-AD48-41AD-B08F-0D92998C5430}"/>
            </a:ext>
          </a:extLst>
        </xdr:cNvPr>
        <xdr:cNvSpPr/>
      </xdr:nvSpPr>
      <xdr:spPr>
        <a:xfrm>
          <a:off x="16268700" y="1783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136434</xdr:rowOff>
    </xdr:from>
    <xdr:to>
      <xdr:col>81</xdr:col>
      <xdr:colOff>101600</xdr:colOff>
      <xdr:row>104</xdr:row>
      <xdr:rowOff>66584</xdr:rowOff>
    </xdr:to>
    <xdr:sp macro="" textlink="">
      <xdr:nvSpPr>
        <xdr:cNvPr id="870" name="フローチャート: 判断 869">
          <a:extLst>
            <a:ext uri="{FF2B5EF4-FFF2-40B4-BE49-F238E27FC236}">
              <a16:creationId xmlns:a16="http://schemas.microsoft.com/office/drawing/2014/main" id="{44A8AD33-9993-4C33-8547-CFE6A03213CA}"/>
            </a:ext>
          </a:extLst>
        </xdr:cNvPr>
        <xdr:cNvSpPr/>
      </xdr:nvSpPr>
      <xdr:spPr>
        <a:xfrm>
          <a:off x="15430500" y="17795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128270</xdr:rowOff>
    </xdr:from>
    <xdr:to>
      <xdr:col>76</xdr:col>
      <xdr:colOff>165100</xdr:colOff>
      <xdr:row>104</xdr:row>
      <xdr:rowOff>58420</xdr:rowOff>
    </xdr:to>
    <xdr:sp macro="" textlink="">
      <xdr:nvSpPr>
        <xdr:cNvPr id="871" name="フローチャート: 判断 870">
          <a:extLst>
            <a:ext uri="{FF2B5EF4-FFF2-40B4-BE49-F238E27FC236}">
              <a16:creationId xmlns:a16="http://schemas.microsoft.com/office/drawing/2014/main" id="{D1F98C04-DAA9-47A5-9835-D4E7EEF94C65}"/>
            </a:ext>
          </a:extLst>
        </xdr:cNvPr>
        <xdr:cNvSpPr/>
      </xdr:nvSpPr>
      <xdr:spPr>
        <a:xfrm>
          <a:off x="14541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141332</xdr:rowOff>
    </xdr:from>
    <xdr:to>
      <xdr:col>72</xdr:col>
      <xdr:colOff>38100</xdr:colOff>
      <xdr:row>104</xdr:row>
      <xdr:rowOff>71482</xdr:rowOff>
    </xdr:to>
    <xdr:sp macro="" textlink="">
      <xdr:nvSpPr>
        <xdr:cNvPr id="872" name="フローチャート: 判断 871">
          <a:extLst>
            <a:ext uri="{FF2B5EF4-FFF2-40B4-BE49-F238E27FC236}">
              <a16:creationId xmlns:a16="http://schemas.microsoft.com/office/drawing/2014/main" id="{F5F873AB-F2CF-418B-8C6F-F467189E16F6}"/>
            </a:ext>
          </a:extLst>
        </xdr:cNvPr>
        <xdr:cNvSpPr/>
      </xdr:nvSpPr>
      <xdr:spPr>
        <a:xfrm>
          <a:off x="13652500" y="1780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873" name="フローチャート: 判断 872">
          <a:extLst>
            <a:ext uri="{FF2B5EF4-FFF2-40B4-BE49-F238E27FC236}">
              <a16:creationId xmlns:a16="http://schemas.microsoft.com/office/drawing/2014/main" id="{A742B19A-44C8-4A5F-813F-6DD273578266}"/>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0602D758-5FCA-4C31-8135-0F8875A745E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472F8715-9A12-4779-B424-994E372758C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590305C0-3007-4D97-8F82-AD6331B71CC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9F5E712-E5D5-4FB0-A834-ECB5C590B52F}"/>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916EF92-00EF-4DF3-A302-A6BD2928076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131536</xdr:rowOff>
    </xdr:from>
    <xdr:to>
      <xdr:col>85</xdr:col>
      <xdr:colOff>177800</xdr:colOff>
      <xdr:row>108</xdr:row>
      <xdr:rowOff>61686</xdr:rowOff>
    </xdr:to>
    <xdr:sp macro="" textlink="">
      <xdr:nvSpPr>
        <xdr:cNvPr id="879" name="楕円 878">
          <a:extLst>
            <a:ext uri="{FF2B5EF4-FFF2-40B4-BE49-F238E27FC236}">
              <a16:creationId xmlns:a16="http://schemas.microsoft.com/office/drawing/2014/main" id="{4729FC6B-CDBE-4E39-BAC3-C119BCFCE0D0}"/>
            </a:ext>
          </a:extLst>
        </xdr:cNvPr>
        <xdr:cNvSpPr/>
      </xdr:nvSpPr>
      <xdr:spPr>
        <a:xfrm>
          <a:off x="16268700" y="1847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46463</xdr:rowOff>
    </xdr:from>
    <xdr:ext cx="405111" cy="259045"/>
    <xdr:sp macro="" textlink="">
      <xdr:nvSpPr>
        <xdr:cNvPr id="880" name="【庁舎】&#10;有形固定資産減価償却率該当値テキスト">
          <a:extLst>
            <a:ext uri="{FF2B5EF4-FFF2-40B4-BE49-F238E27FC236}">
              <a16:creationId xmlns:a16="http://schemas.microsoft.com/office/drawing/2014/main" id="{1ECB5262-25B0-4ED9-9CA2-28DA45565FEB}"/>
            </a:ext>
          </a:extLst>
        </xdr:cNvPr>
        <xdr:cNvSpPr txBox="1"/>
      </xdr:nvSpPr>
      <xdr:spPr>
        <a:xfrm>
          <a:off x="16357600" y="18391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125005</xdr:rowOff>
    </xdr:from>
    <xdr:to>
      <xdr:col>81</xdr:col>
      <xdr:colOff>101600</xdr:colOff>
      <xdr:row>108</xdr:row>
      <xdr:rowOff>55155</xdr:rowOff>
    </xdr:to>
    <xdr:sp macro="" textlink="">
      <xdr:nvSpPr>
        <xdr:cNvPr id="881" name="楕円 880">
          <a:extLst>
            <a:ext uri="{FF2B5EF4-FFF2-40B4-BE49-F238E27FC236}">
              <a16:creationId xmlns:a16="http://schemas.microsoft.com/office/drawing/2014/main" id="{6D08DA88-98AD-47A2-8B6E-0007333CA10D}"/>
            </a:ext>
          </a:extLst>
        </xdr:cNvPr>
        <xdr:cNvSpPr/>
      </xdr:nvSpPr>
      <xdr:spPr>
        <a:xfrm>
          <a:off x="15430500" y="1847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4355</xdr:rowOff>
    </xdr:from>
    <xdr:to>
      <xdr:col>85</xdr:col>
      <xdr:colOff>127000</xdr:colOff>
      <xdr:row>108</xdr:row>
      <xdr:rowOff>10886</xdr:rowOff>
    </xdr:to>
    <xdr:cxnSp macro="">
      <xdr:nvCxnSpPr>
        <xdr:cNvPr id="882" name="直線コネクタ 881">
          <a:extLst>
            <a:ext uri="{FF2B5EF4-FFF2-40B4-BE49-F238E27FC236}">
              <a16:creationId xmlns:a16="http://schemas.microsoft.com/office/drawing/2014/main" id="{40476546-E7F3-4417-BFB1-DE7EBD88A1F3}"/>
            </a:ext>
          </a:extLst>
        </xdr:cNvPr>
        <xdr:cNvCxnSpPr/>
      </xdr:nvCxnSpPr>
      <xdr:spPr>
        <a:xfrm>
          <a:off x="15481300" y="18520955"/>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100512</xdr:rowOff>
    </xdr:from>
    <xdr:to>
      <xdr:col>76</xdr:col>
      <xdr:colOff>165100</xdr:colOff>
      <xdr:row>108</xdr:row>
      <xdr:rowOff>30662</xdr:rowOff>
    </xdr:to>
    <xdr:sp macro="" textlink="">
      <xdr:nvSpPr>
        <xdr:cNvPr id="883" name="楕円 882">
          <a:extLst>
            <a:ext uri="{FF2B5EF4-FFF2-40B4-BE49-F238E27FC236}">
              <a16:creationId xmlns:a16="http://schemas.microsoft.com/office/drawing/2014/main" id="{1FF5524C-06C0-4AEB-8BA9-E90C06646D92}"/>
            </a:ext>
          </a:extLst>
        </xdr:cNvPr>
        <xdr:cNvSpPr/>
      </xdr:nvSpPr>
      <xdr:spPr>
        <a:xfrm>
          <a:off x="14541500" y="1844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151312</xdr:rowOff>
    </xdr:from>
    <xdr:to>
      <xdr:col>81</xdr:col>
      <xdr:colOff>50800</xdr:colOff>
      <xdr:row>108</xdr:row>
      <xdr:rowOff>4355</xdr:rowOff>
    </xdr:to>
    <xdr:cxnSp macro="">
      <xdr:nvCxnSpPr>
        <xdr:cNvPr id="884" name="直線コネクタ 883">
          <a:extLst>
            <a:ext uri="{FF2B5EF4-FFF2-40B4-BE49-F238E27FC236}">
              <a16:creationId xmlns:a16="http://schemas.microsoft.com/office/drawing/2014/main" id="{57477024-4707-4A7D-B1FA-0CF18B6FE2D6}"/>
            </a:ext>
          </a:extLst>
        </xdr:cNvPr>
        <xdr:cNvCxnSpPr/>
      </xdr:nvCxnSpPr>
      <xdr:spPr>
        <a:xfrm>
          <a:off x="14592300" y="1849646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69487</xdr:rowOff>
    </xdr:from>
    <xdr:to>
      <xdr:col>72</xdr:col>
      <xdr:colOff>38100</xdr:colOff>
      <xdr:row>107</xdr:row>
      <xdr:rowOff>171087</xdr:rowOff>
    </xdr:to>
    <xdr:sp macro="" textlink="">
      <xdr:nvSpPr>
        <xdr:cNvPr id="885" name="楕円 884">
          <a:extLst>
            <a:ext uri="{FF2B5EF4-FFF2-40B4-BE49-F238E27FC236}">
              <a16:creationId xmlns:a16="http://schemas.microsoft.com/office/drawing/2014/main" id="{F4979656-2FC9-46A3-852C-642F35A43B91}"/>
            </a:ext>
          </a:extLst>
        </xdr:cNvPr>
        <xdr:cNvSpPr/>
      </xdr:nvSpPr>
      <xdr:spPr>
        <a:xfrm>
          <a:off x="13652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120287</xdr:rowOff>
    </xdr:from>
    <xdr:to>
      <xdr:col>76</xdr:col>
      <xdr:colOff>114300</xdr:colOff>
      <xdr:row>107</xdr:row>
      <xdr:rowOff>151312</xdr:rowOff>
    </xdr:to>
    <xdr:cxnSp macro="">
      <xdr:nvCxnSpPr>
        <xdr:cNvPr id="886" name="直線コネクタ 885">
          <a:extLst>
            <a:ext uri="{FF2B5EF4-FFF2-40B4-BE49-F238E27FC236}">
              <a16:creationId xmlns:a16="http://schemas.microsoft.com/office/drawing/2014/main" id="{3E8F1F32-7EAA-4A06-B081-3099C0AD84E2}"/>
            </a:ext>
          </a:extLst>
        </xdr:cNvPr>
        <xdr:cNvCxnSpPr/>
      </xdr:nvCxnSpPr>
      <xdr:spPr>
        <a:xfrm>
          <a:off x="13703300" y="1846543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46627</xdr:rowOff>
    </xdr:from>
    <xdr:to>
      <xdr:col>67</xdr:col>
      <xdr:colOff>101600</xdr:colOff>
      <xdr:row>107</xdr:row>
      <xdr:rowOff>148227</xdr:rowOff>
    </xdr:to>
    <xdr:sp macro="" textlink="">
      <xdr:nvSpPr>
        <xdr:cNvPr id="887" name="楕円 886">
          <a:extLst>
            <a:ext uri="{FF2B5EF4-FFF2-40B4-BE49-F238E27FC236}">
              <a16:creationId xmlns:a16="http://schemas.microsoft.com/office/drawing/2014/main" id="{82222D08-45E5-4954-B57B-955867D998FC}"/>
            </a:ext>
          </a:extLst>
        </xdr:cNvPr>
        <xdr:cNvSpPr/>
      </xdr:nvSpPr>
      <xdr:spPr>
        <a:xfrm>
          <a:off x="12763500" y="1839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97427</xdr:rowOff>
    </xdr:from>
    <xdr:to>
      <xdr:col>71</xdr:col>
      <xdr:colOff>177800</xdr:colOff>
      <xdr:row>107</xdr:row>
      <xdr:rowOff>120287</xdr:rowOff>
    </xdr:to>
    <xdr:cxnSp macro="">
      <xdr:nvCxnSpPr>
        <xdr:cNvPr id="888" name="直線コネクタ 887">
          <a:extLst>
            <a:ext uri="{FF2B5EF4-FFF2-40B4-BE49-F238E27FC236}">
              <a16:creationId xmlns:a16="http://schemas.microsoft.com/office/drawing/2014/main" id="{9BD330B2-80D8-46AF-B687-EFA53E52478A}"/>
            </a:ext>
          </a:extLst>
        </xdr:cNvPr>
        <xdr:cNvCxnSpPr/>
      </xdr:nvCxnSpPr>
      <xdr:spPr>
        <a:xfrm>
          <a:off x="12814300" y="1844257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83111</xdr:rowOff>
    </xdr:from>
    <xdr:ext cx="405111" cy="259045"/>
    <xdr:sp macro="" textlink="">
      <xdr:nvSpPr>
        <xdr:cNvPr id="889" name="n_1aveValue【庁舎】&#10;有形固定資産減価償却率">
          <a:extLst>
            <a:ext uri="{FF2B5EF4-FFF2-40B4-BE49-F238E27FC236}">
              <a16:creationId xmlns:a16="http://schemas.microsoft.com/office/drawing/2014/main" id="{584C3704-91A1-4388-82E8-FB5F7CDEB93E}"/>
            </a:ext>
          </a:extLst>
        </xdr:cNvPr>
        <xdr:cNvSpPr txBox="1"/>
      </xdr:nvSpPr>
      <xdr:spPr>
        <a:xfrm>
          <a:off x="15266044" y="17571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74947</xdr:rowOff>
    </xdr:from>
    <xdr:ext cx="405111" cy="259045"/>
    <xdr:sp macro="" textlink="">
      <xdr:nvSpPr>
        <xdr:cNvPr id="890" name="n_2aveValue【庁舎】&#10;有形固定資産減価償却率">
          <a:extLst>
            <a:ext uri="{FF2B5EF4-FFF2-40B4-BE49-F238E27FC236}">
              <a16:creationId xmlns:a16="http://schemas.microsoft.com/office/drawing/2014/main" id="{73C569E8-904F-45E9-9463-0A396E1DDA3E}"/>
            </a:ext>
          </a:extLst>
        </xdr:cNvPr>
        <xdr:cNvSpPr txBox="1"/>
      </xdr:nvSpPr>
      <xdr:spPr>
        <a:xfrm>
          <a:off x="143897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88009</xdr:rowOff>
    </xdr:from>
    <xdr:ext cx="405111" cy="259045"/>
    <xdr:sp macro="" textlink="">
      <xdr:nvSpPr>
        <xdr:cNvPr id="891" name="n_3aveValue【庁舎】&#10;有形固定資産減価償却率">
          <a:extLst>
            <a:ext uri="{FF2B5EF4-FFF2-40B4-BE49-F238E27FC236}">
              <a16:creationId xmlns:a16="http://schemas.microsoft.com/office/drawing/2014/main" id="{6E3C9474-361C-4DE2-9ED8-B6A74C37FA65}"/>
            </a:ext>
          </a:extLst>
        </xdr:cNvPr>
        <xdr:cNvSpPr txBox="1"/>
      </xdr:nvSpPr>
      <xdr:spPr>
        <a:xfrm>
          <a:off x="13500744" y="17575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892" name="n_4aveValue【庁舎】&#10;有形固定資産減価償却率">
          <a:extLst>
            <a:ext uri="{FF2B5EF4-FFF2-40B4-BE49-F238E27FC236}">
              <a16:creationId xmlns:a16="http://schemas.microsoft.com/office/drawing/2014/main" id="{7D43A08B-BEC0-4B89-BB21-FD1F95434DC4}"/>
            </a:ext>
          </a:extLst>
        </xdr:cNvPr>
        <xdr:cNvSpPr txBox="1"/>
      </xdr:nvSpPr>
      <xdr:spPr>
        <a:xfrm>
          <a:off x="12611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46282</xdr:rowOff>
    </xdr:from>
    <xdr:ext cx="405111" cy="259045"/>
    <xdr:sp macro="" textlink="">
      <xdr:nvSpPr>
        <xdr:cNvPr id="893" name="n_1mainValue【庁舎】&#10;有形固定資産減価償却率">
          <a:extLst>
            <a:ext uri="{FF2B5EF4-FFF2-40B4-BE49-F238E27FC236}">
              <a16:creationId xmlns:a16="http://schemas.microsoft.com/office/drawing/2014/main" id="{4B84C866-B79F-4D3A-ADC9-E9F614EFC18D}"/>
            </a:ext>
          </a:extLst>
        </xdr:cNvPr>
        <xdr:cNvSpPr txBox="1"/>
      </xdr:nvSpPr>
      <xdr:spPr>
        <a:xfrm>
          <a:off x="15266044" y="1856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21789</xdr:rowOff>
    </xdr:from>
    <xdr:ext cx="405111" cy="259045"/>
    <xdr:sp macro="" textlink="">
      <xdr:nvSpPr>
        <xdr:cNvPr id="894" name="n_2mainValue【庁舎】&#10;有形固定資産減価償却率">
          <a:extLst>
            <a:ext uri="{FF2B5EF4-FFF2-40B4-BE49-F238E27FC236}">
              <a16:creationId xmlns:a16="http://schemas.microsoft.com/office/drawing/2014/main" id="{E73B7294-661B-4042-B2BC-0CD843364D3D}"/>
            </a:ext>
          </a:extLst>
        </xdr:cNvPr>
        <xdr:cNvSpPr txBox="1"/>
      </xdr:nvSpPr>
      <xdr:spPr>
        <a:xfrm>
          <a:off x="14389744" y="1853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162214</xdr:rowOff>
    </xdr:from>
    <xdr:ext cx="405111" cy="259045"/>
    <xdr:sp macro="" textlink="">
      <xdr:nvSpPr>
        <xdr:cNvPr id="895" name="n_3mainValue【庁舎】&#10;有形固定資産減価償却率">
          <a:extLst>
            <a:ext uri="{FF2B5EF4-FFF2-40B4-BE49-F238E27FC236}">
              <a16:creationId xmlns:a16="http://schemas.microsoft.com/office/drawing/2014/main" id="{90D6DADA-E768-4428-AFD3-8F54E30F8A32}"/>
            </a:ext>
          </a:extLst>
        </xdr:cNvPr>
        <xdr:cNvSpPr txBox="1"/>
      </xdr:nvSpPr>
      <xdr:spPr>
        <a:xfrm>
          <a:off x="13500744" y="1850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139354</xdr:rowOff>
    </xdr:from>
    <xdr:ext cx="405111" cy="259045"/>
    <xdr:sp macro="" textlink="">
      <xdr:nvSpPr>
        <xdr:cNvPr id="896" name="n_4mainValue【庁舎】&#10;有形固定資産減価償却率">
          <a:extLst>
            <a:ext uri="{FF2B5EF4-FFF2-40B4-BE49-F238E27FC236}">
              <a16:creationId xmlns:a16="http://schemas.microsoft.com/office/drawing/2014/main" id="{95CE3252-537F-4B6A-AA9E-E0128184A9DF}"/>
            </a:ext>
          </a:extLst>
        </xdr:cNvPr>
        <xdr:cNvSpPr txBox="1"/>
      </xdr:nvSpPr>
      <xdr:spPr>
        <a:xfrm>
          <a:off x="12611744" y="1848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7" name="正方形/長方形 896">
          <a:extLst>
            <a:ext uri="{FF2B5EF4-FFF2-40B4-BE49-F238E27FC236}">
              <a16:creationId xmlns:a16="http://schemas.microsoft.com/office/drawing/2014/main" id="{E0C68E0D-9C47-48E5-8957-C734C08ABDB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8" name="正方形/長方形 897">
          <a:extLst>
            <a:ext uri="{FF2B5EF4-FFF2-40B4-BE49-F238E27FC236}">
              <a16:creationId xmlns:a16="http://schemas.microsoft.com/office/drawing/2014/main" id="{4F2B740E-012C-4D3F-956B-F19751FB0AC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9" name="正方形/長方形 898">
          <a:extLst>
            <a:ext uri="{FF2B5EF4-FFF2-40B4-BE49-F238E27FC236}">
              <a16:creationId xmlns:a16="http://schemas.microsoft.com/office/drawing/2014/main" id="{5612AC58-52B6-497A-84EB-4FBB9C7B364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0" name="正方形/長方形 899">
          <a:extLst>
            <a:ext uri="{FF2B5EF4-FFF2-40B4-BE49-F238E27FC236}">
              <a16:creationId xmlns:a16="http://schemas.microsoft.com/office/drawing/2014/main" id="{D70333C7-39FC-46D0-8C98-20C35043194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1" name="正方形/長方形 900">
          <a:extLst>
            <a:ext uri="{FF2B5EF4-FFF2-40B4-BE49-F238E27FC236}">
              <a16:creationId xmlns:a16="http://schemas.microsoft.com/office/drawing/2014/main" id="{DAC2BCB2-E4D6-48F1-8591-8167810281C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2" name="正方形/長方形 901">
          <a:extLst>
            <a:ext uri="{FF2B5EF4-FFF2-40B4-BE49-F238E27FC236}">
              <a16:creationId xmlns:a16="http://schemas.microsoft.com/office/drawing/2014/main" id="{422D2C78-8EA7-4C16-B7F6-65BD3C3154C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3" name="正方形/長方形 902">
          <a:extLst>
            <a:ext uri="{FF2B5EF4-FFF2-40B4-BE49-F238E27FC236}">
              <a16:creationId xmlns:a16="http://schemas.microsoft.com/office/drawing/2014/main" id="{4BEB1336-E1E2-46DF-ABEE-C56A16CD6E4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4" name="正方形/長方形 903">
          <a:extLst>
            <a:ext uri="{FF2B5EF4-FFF2-40B4-BE49-F238E27FC236}">
              <a16:creationId xmlns:a16="http://schemas.microsoft.com/office/drawing/2014/main" id="{4D8DBFDB-A4C0-4C79-8D31-98FAB0729A1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5" name="テキスト ボックス 904">
          <a:extLst>
            <a:ext uri="{FF2B5EF4-FFF2-40B4-BE49-F238E27FC236}">
              <a16:creationId xmlns:a16="http://schemas.microsoft.com/office/drawing/2014/main" id="{B098FFD7-6B69-4C43-BC1F-D37D1414863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6" name="直線コネクタ 905">
          <a:extLst>
            <a:ext uri="{FF2B5EF4-FFF2-40B4-BE49-F238E27FC236}">
              <a16:creationId xmlns:a16="http://schemas.microsoft.com/office/drawing/2014/main" id="{3DB9EBCA-4579-49D0-BBEA-0227AA1FBF0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7" name="直線コネクタ 906">
          <a:extLst>
            <a:ext uri="{FF2B5EF4-FFF2-40B4-BE49-F238E27FC236}">
              <a16:creationId xmlns:a16="http://schemas.microsoft.com/office/drawing/2014/main" id="{2CC176FF-0352-4EBD-84D6-D2D2E7EAAE86}"/>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8" name="テキスト ボックス 907">
          <a:extLst>
            <a:ext uri="{FF2B5EF4-FFF2-40B4-BE49-F238E27FC236}">
              <a16:creationId xmlns:a16="http://schemas.microsoft.com/office/drawing/2014/main" id="{B0585C25-B81E-4D08-9BED-7843FB03E48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9" name="直線コネクタ 908">
          <a:extLst>
            <a:ext uri="{FF2B5EF4-FFF2-40B4-BE49-F238E27FC236}">
              <a16:creationId xmlns:a16="http://schemas.microsoft.com/office/drawing/2014/main" id="{7B23ED1F-D3F4-40A9-BBF5-13B3850DCD6A}"/>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0" name="テキスト ボックス 909">
          <a:extLst>
            <a:ext uri="{FF2B5EF4-FFF2-40B4-BE49-F238E27FC236}">
              <a16:creationId xmlns:a16="http://schemas.microsoft.com/office/drawing/2014/main" id="{F65F5317-1BC1-4B86-A252-F4D8C572E67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1" name="直線コネクタ 910">
          <a:extLst>
            <a:ext uri="{FF2B5EF4-FFF2-40B4-BE49-F238E27FC236}">
              <a16:creationId xmlns:a16="http://schemas.microsoft.com/office/drawing/2014/main" id="{6ACF4093-F2C8-40A0-A537-E63C95D0CA11}"/>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2" name="テキスト ボックス 911">
          <a:extLst>
            <a:ext uri="{FF2B5EF4-FFF2-40B4-BE49-F238E27FC236}">
              <a16:creationId xmlns:a16="http://schemas.microsoft.com/office/drawing/2014/main" id="{F4B1B014-F8B4-4D29-AE8E-BA6183464F9C}"/>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3" name="直線コネクタ 912">
          <a:extLst>
            <a:ext uri="{FF2B5EF4-FFF2-40B4-BE49-F238E27FC236}">
              <a16:creationId xmlns:a16="http://schemas.microsoft.com/office/drawing/2014/main" id="{118521B4-9872-422A-8E80-8703956AC791}"/>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4" name="テキスト ボックス 913">
          <a:extLst>
            <a:ext uri="{FF2B5EF4-FFF2-40B4-BE49-F238E27FC236}">
              <a16:creationId xmlns:a16="http://schemas.microsoft.com/office/drawing/2014/main" id="{666BDF0C-AE3F-4742-A38A-A788E9B74AC2}"/>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5" name="直線コネクタ 914">
          <a:extLst>
            <a:ext uri="{FF2B5EF4-FFF2-40B4-BE49-F238E27FC236}">
              <a16:creationId xmlns:a16="http://schemas.microsoft.com/office/drawing/2014/main" id="{743800FF-7D63-47B1-98E6-BAF13C0C7A1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6" name="テキスト ボックス 915">
          <a:extLst>
            <a:ext uri="{FF2B5EF4-FFF2-40B4-BE49-F238E27FC236}">
              <a16:creationId xmlns:a16="http://schemas.microsoft.com/office/drawing/2014/main" id="{18ABED56-1A14-49FE-A5C4-B1DA6F2A8C1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EAC89F9B-A0B3-43E0-9D3E-F8F9AE301A9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2BDB696B-E184-4717-867D-05C8179D427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庁舎】&#10;一人当たり面積グラフ枠">
          <a:extLst>
            <a:ext uri="{FF2B5EF4-FFF2-40B4-BE49-F238E27FC236}">
              <a16:creationId xmlns:a16="http://schemas.microsoft.com/office/drawing/2014/main" id="{909543C5-907D-4BC9-BAB7-A375FAED8E5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73913</xdr:rowOff>
    </xdr:from>
    <xdr:to>
      <xdr:col>116</xdr:col>
      <xdr:colOff>62864</xdr:colOff>
      <xdr:row>108</xdr:row>
      <xdr:rowOff>30480</xdr:rowOff>
    </xdr:to>
    <xdr:cxnSp macro="">
      <xdr:nvCxnSpPr>
        <xdr:cNvPr id="920" name="直線コネクタ 919">
          <a:extLst>
            <a:ext uri="{FF2B5EF4-FFF2-40B4-BE49-F238E27FC236}">
              <a16:creationId xmlns:a16="http://schemas.microsoft.com/office/drawing/2014/main" id="{99B02E43-F88D-49DD-BEF9-8349154E1588}"/>
            </a:ext>
          </a:extLst>
        </xdr:cNvPr>
        <xdr:cNvCxnSpPr/>
      </xdr:nvCxnSpPr>
      <xdr:spPr>
        <a:xfrm flipV="1">
          <a:off x="22160864" y="17218913"/>
          <a:ext cx="0" cy="1328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1" name="【庁舎】&#10;一人当たり面積最小値テキスト">
          <a:extLst>
            <a:ext uri="{FF2B5EF4-FFF2-40B4-BE49-F238E27FC236}">
              <a16:creationId xmlns:a16="http://schemas.microsoft.com/office/drawing/2014/main" id="{3B3EAF27-2C72-458F-8DB3-5D86FECA93A4}"/>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2" name="直線コネクタ 921">
          <a:extLst>
            <a:ext uri="{FF2B5EF4-FFF2-40B4-BE49-F238E27FC236}">
              <a16:creationId xmlns:a16="http://schemas.microsoft.com/office/drawing/2014/main" id="{D46BF0CA-D739-405C-AEFD-08DED884A5A8}"/>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20590</xdr:rowOff>
    </xdr:from>
    <xdr:ext cx="469744" cy="259045"/>
    <xdr:sp macro="" textlink="">
      <xdr:nvSpPr>
        <xdr:cNvPr id="923" name="【庁舎】&#10;一人当たり面積最大値テキスト">
          <a:extLst>
            <a:ext uri="{FF2B5EF4-FFF2-40B4-BE49-F238E27FC236}">
              <a16:creationId xmlns:a16="http://schemas.microsoft.com/office/drawing/2014/main" id="{86352F50-BA22-4112-B057-0D805E6DB07B}"/>
            </a:ext>
          </a:extLst>
        </xdr:cNvPr>
        <xdr:cNvSpPr txBox="1"/>
      </xdr:nvSpPr>
      <xdr:spPr>
        <a:xfrm>
          <a:off x="22199600" y="16994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73913</xdr:rowOff>
    </xdr:from>
    <xdr:to>
      <xdr:col>116</xdr:col>
      <xdr:colOff>152400</xdr:colOff>
      <xdr:row>100</xdr:row>
      <xdr:rowOff>73913</xdr:rowOff>
    </xdr:to>
    <xdr:cxnSp macro="">
      <xdr:nvCxnSpPr>
        <xdr:cNvPr id="924" name="直線コネクタ 923">
          <a:extLst>
            <a:ext uri="{FF2B5EF4-FFF2-40B4-BE49-F238E27FC236}">
              <a16:creationId xmlns:a16="http://schemas.microsoft.com/office/drawing/2014/main" id="{56CD94E7-9D71-4176-AE7B-D7D58933914A}"/>
            </a:ext>
          </a:extLst>
        </xdr:cNvPr>
        <xdr:cNvCxnSpPr/>
      </xdr:nvCxnSpPr>
      <xdr:spPr>
        <a:xfrm>
          <a:off x="22072600" y="17218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134383</xdr:rowOff>
    </xdr:from>
    <xdr:ext cx="469744" cy="259045"/>
    <xdr:sp macro="" textlink="">
      <xdr:nvSpPr>
        <xdr:cNvPr id="925" name="【庁舎】&#10;一人当たり面積平均値テキスト">
          <a:extLst>
            <a:ext uri="{FF2B5EF4-FFF2-40B4-BE49-F238E27FC236}">
              <a16:creationId xmlns:a16="http://schemas.microsoft.com/office/drawing/2014/main" id="{F38CF726-9A23-4A0D-BD9E-EF0420E3744E}"/>
            </a:ext>
          </a:extLst>
        </xdr:cNvPr>
        <xdr:cNvSpPr txBox="1"/>
      </xdr:nvSpPr>
      <xdr:spPr>
        <a:xfrm>
          <a:off x="22199600" y="181366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111506</xdr:rowOff>
    </xdr:from>
    <xdr:to>
      <xdr:col>116</xdr:col>
      <xdr:colOff>114300</xdr:colOff>
      <xdr:row>107</xdr:row>
      <xdr:rowOff>41656</xdr:rowOff>
    </xdr:to>
    <xdr:sp macro="" textlink="">
      <xdr:nvSpPr>
        <xdr:cNvPr id="926" name="フローチャート: 判断 925">
          <a:extLst>
            <a:ext uri="{FF2B5EF4-FFF2-40B4-BE49-F238E27FC236}">
              <a16:creationId xmlns:a16="http://schemas.microsoft.com/office/drawing/2014/main" id="{F2341D8B-A37A-4ACF-BD1B-32CCC9C4C5CF}"/>
            </a:ext>
          </a:extLst>
        </xdr:cNvPr>
        <xdr:cNvSpPr/>
      </xdr:nvSpPr>
      <xdr:spPr>
        <a:xfrm>
          <a:off x="22110700" y="1828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122937</xdr:rowOff>
    </xdr:from>
    <xdr:to>
      <xdr:col>112</xdr:col>
      <xdr:colOff>38100</xdr:colOff>
      <xdr:row>107</xdr:row>
      <xdr:rowOff>53087</xdr:rowOff>
    </xdr:to>
    <xdr:sp macro="" textlink="">
      <xdr:nvSpPr>
        <xdr:cNvPr id="927" name="フローチャート: 判断 926">
          <a:extLst>
            <a:ext uri="{FF2B5EF4-FFF2-40B4-BE49-F238E27FC236}">
              <a16:creationId xmlns:a16="http://schemas.microsoft.com/office/drawing/2014/main" id="{8EADA95A-5866-41EC-BBD7-D68800D96015}"/>
            </a:ext>
          </a:extLst>
        </xdr:cNvPr>
        <xdr:cNvSpPr/>
      </xdr:nvSpPr>
      <xdr:spPr>
        <a:xfrm>
          <a:off x="21272500" y="1829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125222</xdr:rowOff>
    </xdr:from>
    <xdr:to>
      <xdr:col>107</xdr:col>
      <xdr:colOff>101600</xdr:colOff>
      <xdr:row>107</xdr:row>
      <xdr:rowOff>55372</xdr:rowOff>
    </xdr:to>
    <xdr:sp macro="" textlink="">
      <xdr:nvSpPr>
        <xdr:cNvPr id="928" name="フローチャート: 判断 927">
          <a:extLst>
            <a:ext uri="{FF2B5EF4-FFF2-40B4-BE49-F238E27FC236}">
              <a16:creationId xmlns:a16="http://schemas.microsoft.com/office/drawing/2014/main" id="{F0724D73-0872-46F8-940D-076F3AD8652E}"/>
            </a:ext>
          </a:extLst>
        </xdr:cNvPr>
        <xdr:cNvSpPr/>
      </xdr:nvSpPr>
      <xdr:spPr>
        <a:xfrm>
          <a:off x="20383500" y="1829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135128</xdr:rowOff>
    </xdr:from>
    <xdr:to>
      <xdr:col>102</xdr:col>
      <xdr:colOff>165100</xdr:colOff>
      <xdr:row>107</xdr:row>
      <xdr:rowOff>65278</xdr:rowOff>
    </xdr:to>
    <xdr:sp macro="" textlink="">
      <xdr:nvSpPr>
        <xdr:cNvPr id="929" name="フローチャート: 判断 928">
          <a:extLst>
            <a:ext uri="{FF2B5EF4-FFF2-40B4-BE49-F238E27FC236}">
              <a16:creationId xmlns:a16="http://schemas.microsoft.com/office/drawing/2014/main" id="{DFD021B5-F88D-45EB-93FF-0A5DCA1806CE}"/>
            </a:ext>
          </a:extLst>
        </xdr:cNvPr>
        <xdr:cNvSpPr/>
      </xdr:nvSpPr>
      <xdr:spPr>
        <a:xfrm>
          <a:off x="194945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140463</xdr:rowOff>
    </xdr:from>
    <xdr:to>
      <xdr:col>98</xdr:col>
      <xdr:colOff>38100</xdr:colOff>
      <xdr:row>107</xdr:row>
      <xdr:rowOff>70613</xdr:rowOff>
    </xdr:to>
    <xdr:sp macro="" textlink="">
      <xdr:nvSpPr>
        <xdr:cNvPr id="930" name="フローチャート: 判断 929">
          <a:extLst>
            <a:ext uri="{FF2B5EF4-FFF2-40B4-BE49-F238E27FC236}">
              <a16:creationId xmlns:a16="http://schemas.microsoft.com/office/drawing/2014/main" id="{B2B138BB-C22C-450A-A6DE-0F643CF5937E}"/>
            </a:ext>
          </a:extLst>
        </xdr:cNvPr>
        <xdr:cNvSpPr/>
      </xdr:nvSpPr>
      <xdr:spPr>
        <a:xfrm>
          <a:off x="18605500" y="18314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7D68E57-D95E-4725-9A01-9A301FB8765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420D6AE4-39EA-417C-9AC8-5B0407EDA85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D4598659-A84C-4503-B218-7B1257B5F8D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AC519A77-2691-48C0-B00E-B641BAD38C4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6315B44F-A044-48D2-9FB7-344D3A16321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128270</xdr:rowOff>
    </xdr:from>
    <xdr:to>
      <xdr:col>116</xdr:col>
      <xdr:colOff>114300</xdr:colOff>
      <xdr:row>107</xdr:row>
      <xdr:rowOff>58420</xdr:rowOff>
    </xdr:to>
    <xdr:sp macro="" textlink="">
      <xdr:nvSpPr>
        <xdr:cNvPr id="936" name="楕円 935">
          <a:extLst>
            <a:ext uri="{FF2B5EF4-FFF2-40B4-BE49-F238E27FC236}">
              <a16:creationId xmlns:a16="http://schemas.microsoft.com/office/drawing/2014/main" id="{794182AA-35FC-45D3-BB0D-A5086C6F2719}"/>
            </a:ext>
          </a:extLst>
        </xdr:cNvPr>
        <xdr:cNvSpPr/>
      </xdr:nvSpPr>
      <xdr:spPr>
        <a:xfrm>
          <a:off x="221107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106697</xdr:rowOff>
    </xdr:from>
    <xdr:ext cx="469744" cy="259045"/>
    <xdr:sp macro="" textlink="">
      <xdr:nvSpPr>
        <xdr:cNvPr id="937" name="【庁舎】&#10;一人当たり面積該当値テキスト">
          <a:extLst>
            <a:ext uri="{FF2B5EF4-FFF2-40B4-BE49-F238E27FC236}">
              <a16:creationId xmlns:a16="http://schemas.microsoft.com/office/drawing/2014/main" id="{0563B4C8-67C9-4B18-9D99-9A7BA79147C1}"/>
            </a:ext>
          </a:extLst>
        </xdr:cNvPr>
        <xdr:cNvSpPr txBox="1"/>
      </xdr:nvSpPr>
      <xdr:spPr>
        <a:xfrm>
          <a:off x="22199600"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134365</xdr:rowOff>
    </xdr:from>
    <xdr:to>
      <xdr:col>112</xdr:col>
      <xdr:colOff>38100</xdr:colOff>
      <xdr:row>107</xdr:row>
      <xdr:rowOff>64515</xdr:rowOff>
    </xdr:to>
    <xdr:sp macro="" textlink="">
      <xdr:nvSpPr>
        <xdr:cNvPr id="938" name="楕円 937">
          <a:extLst>
            <a:ext uri="{FF2B5EF4-FFF2-40B4-BE49-F238E27FC236}">
              <a16:creationId xmlns:a16="http://schemas.microsoft.com/office/drawing/2014/main" id="{EB915801-8FFA-46EA-BFCB-469EB3D99AEF}"/>
            </a:ext>
          </a:extLst>
        </xdr:cNvPr>
        <xdr:cNvSpPr/>
      </xdr:nvSpPr>
      <xdr:spPr>
        <a:xfrm>
          <a:off x="21272500" y="183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7620</xdr:rowOff>
    </xdr:from>
    <xdr:to>
      <xdr:col>116</xdr:col>
      <xdr:colOff>63500</xdr:colOff>
      <xdr:row>107</xdr:row>
      <xdr:rowOff>13715</xdr:rowOff>
    </xdr:to>
    <xdr:cxnSp macro="">
      <xdr:nvCxnSpPr>
        <xdr:cNvPr id="939" name="直線コネクタ 938">
          <a:extLst>
            <a:ext uri="{FF2B5EF4-FFF2-40B4-BE49-F238E27FC236}">
              <a16:creationId xmlns:a16="http://schemas.microsoft.com/office/drawing/2014/main" id="{B6B66C04-9CED-404A-99DB-FD406B0B1EDF}"/>
            </a:ext>
          </a:extLst>
        </xdr:cNvPr>
        <xdr:cNvCxnSpPr/>
      </xdr:nvCxnSpPr>
      <xdr:spPr>
        <a:xfrm flipV="1">
          <a:off x="21323300" y="18352770"/>
          <a:ext cx="8382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138937</xdr:rowOff>
    </xdr:from>
    <xdr:to>
      <xdr:col>107</xdr:col>
      <xdr:colOff>101600</xdr:colOff>
      <xdr:row>107</xdr:row>
      <xdr:rowOff>69087</xdr:rowOff>
    </xdr:to>
    <xdr:sp macro="" textlink="">
      <xdr:nvSpPr>
        <xdr:cNvPr id="940" name="楕円 939">
          <a:extLst>
            <a:ext uri="{FF2B5EF4-FFF2-40B4-BE49-F238E27FC236}">
              <a16:creationId xmlns:a16="http://schemas.microsoft.com/office/drawing/2014/main" id="{771D15C2-ACD2-4EC8-8D16-86105AD75E4D}"/>
            </a:ext>
          </a:extLst>
        </xdr:cNvPr>
        <xdr:cNvSpPr/>
      </xdr:nvSpPr>
      <xdr:spPr>
        <a:xfrm>
          <a:off x="20383500" y="1831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13715</xdr:rowOff>
    </xdr:from>
    <xdr:to>
      <xdr:col>111</xdr:col>
      <xdr:colOff>177800</xdr:colOff>
      <xdr:row>107</xdr:row>
      <xdr:rowOff>18287</xdr:rowOff>
    </xdr:to>
    <xdr:cxnSp macro="">
      <xdr:nvCxnSpPr>
        <xdr:cNvPr id="941" name="直線コネクタ 940">
          <a:extLst>
            <a:ext uri="{FF2B5EF4-FFF2-40B4-BE49-F238E27FC236}">
              <a16:creationId xmlns:a16="http://schemas.microsoft.com/office/drawing/2014/main" id="{8F79A73D-5F9F-4F19-9804-A77D066066BD}"/>
            </a:ext>
          </a:extLst>
        </xdr:cNvPr>
        <xdr:cNvCxnSpPr/>
      </xdr:nvCxnSpPr>
      <xdr:spPr>
        <a:xfrm flipV="1">
          <a:off x="20434300" y="1835886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142748</xdr:rowOff>
    </xdr:from>
    <xdr:to>
      <xdr:col>102</xdr:col>
      <xdr:colOff>165100</xdr:colOff>
      <xdr:row>107</xdr:row>
      <xdr:rowOff>72898</xdr:rowOff>
    </xdr:to>
    <xdr:sp macro="" textlink="">
      <xdr:nvSpPr>
        <xdr:cNvPr id="942" name="楕円 941">
          <a:extLst>
            <a:ext uri="{FF2B5EF4-FFF2-40B4-BE49-F238E27FC236}">
              <a16:creationId xmlns:a16="http://schemas.microsoft.com/office/drawing/2014/main" id="{86052FEC-4E9E-4BDB-97E9-36FD6F317AE7}"/>
            </a:ext>
          </a:extLst>
        </xdr:cNvPr>
        <xdr:cNvSpPr/>
      </xdr:nvSpPr>
      <xdr:spPr>
        <a:xfrm>
          <a:off x="19494500" y="18316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18287</xdr:rowOff>
    </xdr:from>
    <xdr:to>
      <xdr:col>107</xdr:col>
      <xdr:colOff>50800</xdr:colOff>
      <xdr:row>107</xdr:row>
      <xdr:rowOff>22098</xdr:rowOff>
    </xdr:to>
    <xdr:cxnSp macro="">
      <xdr:nvCxnSpPr>
        <xdr:cNvPr id="943" name="直線コネクタ 942">
          <a:extLst>
            <a:ext uri="{FF2B5EF4-FFF2-40B4-BE49-F238E27FC236}">
              <a16:creationId xmlns:a16="http://schemas.microsoft.com/office/drawing/2014/main" id="{DA911A19-9083-4E20-A2DD-29240725B02A}"/>
            </a:ext>
          </a:extLst>
        </xdr:cNvPr>
        <xdr:cNvCxnSpPr/>
      </xdr:nvCxnSpPr>
      <xdr:spPr>
        <a:xfrm flipV="1">
          <a:off x="19545300" y="18363437"/>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147320</xdr:rowOff>
    </xdr:from>
    <xdr:to>
      <xdr:col>98</xdr:col>
      <xdr:colOff>38100</xdr:colOff>
      <xdr:row>107</xdr:row>
      <xdr:rowOff>77470</xdr:rowOff>
    </xdr:to>
    <xdr:sp macro="" textlink="">
      <xdr:nvSpPr>
        <xdr:cNvPr id="944" name="楕円 943">
          <a:extLst>
            <a:ext uri="{FF2B5EF4-FFF2-40B4-BE49-F238E27FC236}">
              <a16:creationId xmlns:a16="http://schemas.microsoft.com/office/drawing/2014/main" id="{259C6DCD-2E11-4372-858F-23F5BBF43340}"/>
            </a:ext>
          </a:extLst>
        </xdr:cNvPr>
        <xdr:cNvSpPr/>
      </xdr:nvSpPr>
      <xdr:spPr>
        <a:xfrm>
          <a:off x="18605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22098</xdr:rowOff>
    </xdr:from>
    <xdr:to>
      <xdr:col>102</xdr:col>
      <xdr:colOff>114300</xdr:colOff>
      <xdr:row>107</xdr:row>
      <xdr:rowOff>26670</xdr:rowOff>
    </xdr:to>
    <xdr:cxnSp macro="">
      <xdr:nvCxnSpPr>
        <xdr:cNvPr id="945" name="直線コネクタ 944">
          <a:extLst>
            <a:ext uri="{FF2B5EF4-FFF2-40B4-BE49-F238E27FC236}">
              <a16:creationId xmlns:a16="http://schemas.microsoft.com/office/drawing/2014/main" id="{DF635712-DC60-464B-B960-D1F705F01B98}"/>
            </a:ext>
          </a:extLst>
        </xdr:cNvPr>
        <xdr:cNvCxnSpPr/>
      </xdr:nvCxnSpPr>
      <xdr:spPr>
        <a:xfrm flipV="1">
          <a:off x="18656300" y="183672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69614</xdr:rowOff>
    </xdr:from>
    <xdr:ext cx="469744" cy="259045"/>
    <xdr:sp macro="" textlink="">
      <xdr:nvSpPr>
        <xdr:cNvPr id="946" name="n_1aveValue【庁舎】&#10;一人当たり面積">
          <a:extLst>
            <a:ext uri="{FF2B5EF4-FFF2-40B4-BE49-F238E27FC236}">
              <a16:creationId xmlns:a16="http://schemas.microsoft.com/office/drawing/2014/main" id="{DDE2D4EC-A059-4389-894E-D1232BEE95E3}"/>
            </a:ext>
          </a:extLst>
        </xdr:cNvPr>
        <xdr:cNvSpPr txBox="1"/>
      </xdr:nvSpPr>
      <xdr:spPr>
        <a:xfrm>
          <a:off x="21075727" y="18071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71899</xdr:rowOff>
    </xdr:from>
    <xdr:ext cx="469744" cy="259045"/>
    <xdr:sp macro="" textlink="">
      <xdr:nvSpPr>
        <xdr:cNvPr id="947" name="n_2aveValue【庁舎】&#10;一人当たり面積">
          <a:extLst>
            <a:ext uri="{FF2B5EF4-FFF2-40B4-BE49-F238E27FC236}">
              <a16:creationId xmlns:a16="http://schemas.microsoft.com/office/drawing/2014/main" id="{020EB147-F7AC-4A0D-940F-34148B1D0200}"/>
            </a:ext>
          </a:extLst>
        </xdr:cNvPr>
        <xdr:cNvSpPr txBox="1"/>
      </xdr:nvSpPr>
      <xdr:spPr>
        <a:xfrm>
          <a:off x="20199427" y="18074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81805</xdr:rowOff>
    </xdr:from>
    <xdr:ext cx="469744" cy="259045"/>
    <xdr:sp macro="" textlink="">
      <xdr:nvSpPr>
        <xdr:cNvPr id="948" name="n_3aveValue【庁舎】&#10;一人当たり面積">
          <a:extLst>
            <a:ext uri="{FF2B5EF4-FFF2-40B4-BE49-F238E27FC236}">
              <a16:creationId xmlns:a16="http://schemas.microsoft.com/office/drawing/2014/main" id="{F9D52165-1E84-49EA-8AEB-8F9F4F6F0694}"/>
            </a:ext>
          </a:extLst>
        </xdr:cNvPr>
        <xdr:cNvSpPr txBox="1"/>
      </xdr:nvSpPr>
      <xdr:spPr>
        <a:xfrm>
          <a:off x="19310427" y="1808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87140</xdr:rowOff>
    </xdr:from>
    <xdr:ext cx="469744" cy="259045"/>
    <xdr:sp macro="" textlink="">
      <xdr:nvSpPr>
        <xdr:cNvPr id="949" name="n_4aveValue【庁舎】&#10;一人当たり面積">
          <a:extLst>
            <a:ext uri="{FF2B5EF4-FFF2-40B4-BE49-F238E27FC236}">
              <a16:creationId xmlns:a16="http://schemas.microsoft.com/office/drawing/2014/main" id="{E06ACCEC-954D-49CC-8DEE-D1541E8721E0}"/>
            </a:ext>
          </a:extLst>
        </xdr:cNvPr>
        <xdr:cNvSpPr txBox="1"/>
      </xdr:nvSpPr>
      <xdr:spPr>
        <a:xfrm>
          <a:off x="18421427" y="1808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55642</xdr:rowOff>
    </xdr:from>
    <xdr:ext cx="469744" cy="259045"/>
    <xdr:sp macro="" textlink="">
      <xdr:nvSpPr>
        <xdr:cNvPr id="950" name="n_1mainValue【庁舎】&#10;一人当たり面積">
          <a:extLst>
            <a:ext uri="{FF2B5EF4-FFF2-40B4-BE49-F238E27FC236}">
              <a16:creationId xmlns:a16="http://schemas.microsoft.com/office/drawing/2014/main" id="{1F68D7DE-B95A-440C-A4F6-62CF0264B3B7}"/>
            </a:ext>
          </a:extLst>
        </xdr:cNvPr>
        <xdr:cNvSpPr txBox="1"/>
      </xdr:nvSpPr>
      <xdr:spPr>
        <a:xfrm>
          <a:off x="21075727" y="1840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60214</xdr:rowOff>
    </xdr:from>
    <xdr:ext cx="469744" cy="259045"/>
    <xdr:sp macro="" textlink="">
      <xdr:nvSpPr>
        <xdr:cNvPr id="951" name="n_2mainValue【庁舎】&#10;一人当たり面積">
          <a:extLst>
            <a:ext uri="{FF2B5EF4-FFF2-40B4-BE49-F238E27FC236}">
              <a16:creationId xmlns:a16="http://schemas.microsoft.com/office/drawing/2014/main" id="{F2B4360C-2A88-4FF4-A1CA-FD01B10D2E48}"/>
            </a:ext>
          </a:extLst>
        </xdr:cNvPr>
        <xdr:cNvSpPr txBox="1"/>
      </xdr:nvSpPr>
      <xdr:spPr>
        <a:xfrm>
          <a:off x="20199427" y="1840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64025</xdr:rowOff>
    </xdr:from>
    <xdr:ext cx="469744" cy="259045"/>
    <xdr:sp macro="" textlink="">
      <xdr:nvSpPr>
        <xdr:cNvPr id="952" name="n_3mainValue【庁舎】&#10;一人当たり面積">
          <a:extLst>
            <a:ext uri="{FF2B5EF4-FFF2-40B4-BE49-F238E27FC236}">
              <a16:creationId xmlns:a16="http://schemas.microsoft.com/office/drawing/2014/main" id="{802EE400-01E4-41D4-86D7-08CCA4937DE8}"/>
            </a:ext>
          </a:extLst>
        </xdr:cNvPr>
        <xdr:cNvSpPr txBox="1"/>
      </xdr:nvSpPr>
      <xdr:spPr>
        <a:xfrm>
          <a:off x="19310427" y="1840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68597</xdr:rowOff>
    </xdr:from>
    <xdr:ext cx="469744" cy="259045"/>
    <xdr:sp macro="" textlink="">
      <xdr:nvSpPr>
        <xdr:cNvPr id="953" name="n_4mainValue【庁舎】&#10;一人当たり面積">
          <a:extLst>
            <a:ext uri="{FF2B5EF4-FFF2-40B4-BE49-F238E27FC236}">
              <a16:creationId xmlns:a16="http://schemas.microsoft.com/office/drawing/2014/main" id="{874D1745-8440-4A4F-BE44-E5DD5CDF9F3E}"/>
            </a:ext>
          </a:extLst>
        </xdr:cNvPr>
        <xdr:cNvSpPr txBox="1"/>
      </xdr:nvSpPr>
      <xdr:spPr>
        <a:xfrm>
          <a:off x="18421427" y="1841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730E7609-B915-4447-BDED-4E45E13BCF0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C71185CE-52E6-4031-8C6C-69D86937763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252AEBC8-BE42-488B-A0F7-4A870ACE72C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減価償却率は類似団体と比較して高い水準にあり、老朽化が進行しています。公民館と図書館、交流施設の機能を持つ複合的施設の建設の検討を進めています。</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減価償却率は類似団体と比較して低い水準にあり、住民一人当たりの面積も広く、良好な状態です。</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福祉施設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減価償却率は類似団体と比較して高い水準にあります。今後更に高齢化が予測されるため、今後のあり方を検討する必要があります。</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市民会館（産業文化会館）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減価償却率は長寿命化工事が完了したため、類似団体と比較して低い水準にあります。</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減価償却率は類似団体と比較して高い水準にあり、老朽化が進行しています。建替えを予定しており、公債費の増加が想定されます。</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減価償却率は類似団体と比較して低い水準にあり、住民一人当たりの面積も広く、良好な状態です。</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住民一人当たりの面積は類似団体と比較して狭くなっています。建替えを予定しており、公債費の増加が想定されます。</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減価償却率は類似団体と比較して高い水準にあり、老朽化が進行しています。大規模な耐震工事は完了しているため、公債費を抑制するために耐用年数を超えて長期間使用することも想定されます。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90" zoomScaleNormal="9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23459972</v>
      </c>
      <c r="BO4" s="407"/>
      <c r="BP4" s="407"/>
      <c r="BQ4" s="407"/>
      <c r="BR4" s="407"/>
      <c r="BS4" s="407"/>
      <c r="BT4" s="407"/>
      <c r="BU4" s="408"/>
      <c r="BV4" s="406">
        <v>20558718</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11.6</v>
      </c>
      <c r="CU4" s="413"/>
      <c r="CV4" s="413"/>
      <c r="CW4" s="413"/>
      <c r="CX4" s="413"/>
      <c r="CY4" s="413"/>
      <c r="CZ4" s="413"/>
      <c r="DA4" s="414"/>
      <c r="DB4" s="412">
        <v>9.5</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21675602</v>
      </c>
      <c r="BO5" s="444"/>
      <c r="BP5" s="444"/>
      <c r="BQ5" s="444"/>
      <c r="BR5" s="444"/>
      <c r="BS5" s="444"/>
      <c r="BT5" s="444"/>
      <c r="BU5" s="445"/>
      <c r="BV5" s="443">
        <v>19280451</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94.2</v>
      </c>
      <c r="CU5" s="441"/>
      <c r="CV5" s="441"/>
      <c r="CW5" s="441"/>
      <c r="CX5" s="441"/>
      <c r="CY5" s="441"/>
      <c r="CZ5" s="441"/>
      <c r="DA5" s="442"/>
      <c r="DB5" s="440">
        <v>98.6</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1784370</v>
      </c>
      <c r="BO6" s="444"/>
      <c r="BP6" s="444"/>
      <c r="BQ6" s="444"/>
      <c r="BR6" s="444"/>
      <c r="BS6" s="444"/>
      <c r="BT6" s="444"/>
      <c r="BU6" s="445"/>
      <c r="BV6" s="443">
        <v>1278267</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94.5</v>
      </c>
      <c r="CU6" s="481"/>
      <c r="CV6" s="481"/>
      <c r="CW6" s="481"/>
      <c r="CX6" s="481"/>
      <c r="CY6" s="481"/>
      <c r="CZ6" s="481"/>
      <c r="DA6" s="482"/>
      <c r="DB6" s="480">
        <v>99.2</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632072</v>
      </c>
      <c r="BO7" s="444"/>
      <c r="BP7" s="444"/>
      <c r="BQ7" s="444"/>
      <c r="BR7" s="444"/>
      <c r="BS7" s="444"/>
      <c r="BT7" s="444"/>
      <c r="BU7" s="445"/>
      <c r="BV7" s="443">
        <v>370408</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9907776</v>
      </c>
      <c r="CU7" s="444"/>
      <c r="CV7" s="444"/>
      <c r="CW7" s="444"/>
      <c r="CX7" s="444"/>
      <c r="CY7" s="444"/>
      <c r="CZ7" s="444"/>
      <c r="DA7" s="445"/>
      <c r="DB7" s="443">
        <v>9604378</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1152298</v>
      </c>
      <c r="BO8" s="444"/>
      <c r="BP8" s="444"/>
      <c r="BQ8" s="444"/>
      <c r="BR8" s="444"/>
      <c r="BS8" s="444"/>
      <c r="BT8" s="444"/>
      <c r="BU8" s="445"/>
      <c r="BV8" s="443">
        <v>907859</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0.44</v>
      </c>
      <c r="CU8" s="484"/>
      <c r="CV8" s="484"/>
      <c r="CW8" s="484"/>
      <c r="CX8" s="484"/>
      <c r="CY8" s="484"/>
      <c r="CZ8" s="484"/>
      <c r="DA8" s="485"/>
      <c r="DB8" s="483">
        <v>0.44</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28509</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244439</v>
      </c>
      <c r="BO9" s="444"/>
      <c r="BP9" s="444"/>
      <c r="BQ9" s="444"/>
      <c r="BR9" s="444"/>
      <c r="BS9" s="444"/>
      <c r="BT9" s="444"/>
      <c r="BU9" s="445"/>
      <c r="BV9" s="443">
        <v>-195465</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12.6</v>
      </c>
      <c r="CU9" s="441"/>
      <c r="CV9" s="441"/>
      <c r="CW9" s="441"/>
      <c r="CX9" s="441"/>
      <c r="CY9" s="441"/>
      <c r="CZ9" s="441"/>
      <c r="DA9" s="442"/>
      <c r="DB9" s="440">
        <v>13.3</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30198</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1062230</v>
      </c>
      <c r="BO10" s="444"/>
      <c r="BP10" s="444"/>
      <c r="BQ10" s="444"/>
      <c r="BR10" s="444"/>
      <c r="BS10" s="444"/>
      <c r="BT10" s="444"/>
      <c r="BU10" s="445"/>
      <c r="BV10" s="443">
        <v>571934</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26791</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114</v>
      </c>
      <c r="AV12" s="476"/>
      <c r="AW12" s="476"/>
      <c r="AX12" s="476"/>
      <c r="AY12" s="477" t="s">
        <v>128</v>
      </c>
      <c r="AZ12" s="478"/>
      <c r="BA12" s="478"/>
      <c r="BB12" s="478"/>
      <c r="BC12" s="478"/>
      <c r="BD12" s="478"/>
      <c r="BE12" s="478"/>
      <c r="BF12" s="478"/>
      <c r="BG12" s="478"/>
      <c r="BH12" s="478"/>
      <c r="BI12" s="478"/>
      <c r="BJ12" s="478"/>
      <c r="BK12" s="478"/>
      <c r="BL12" s="478"/>
      <c r="BM12" s="479"/>
      <c r="BN12" s="443">
        <v>768815</v>
      </c>
      <c r="BO12" s="444"/>
      <c r="BP12" s="444"/>
      <c r="BQ12" s="444"/>
      <c r="BR12" s="444"/>
      <c r="BS12" s="444"/>
      <c r="BT12" s="444"/>
      <c r="BU12" s="445"/>
      <c r="BV12" s="443">
        <v>193364</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26432</v>
      </c>
      <c r="S13" s="528"/>
      <c r="T13" s="528"/>
      <c r="U13" s="528"/>
      <c r="V13" s="529"/>
      <c r="W13" s="459" t="s">
        <v>131</v>
      </c>
      <c r="X13" s="460"/>
      <c r="Y13" s="460"/>
      <c r="Z13" s="460"/>
      <c r="AA13" s="460"/>
      <c r="AB13" s="450"/>
      <c r="AC13" s="494">
        <v>1292</v>
      </c>
      <c r="AD13" s="495"/>
      <c r="AE13" s="495"/>
      <c r="AF13" s="495"/>
      <c r="AG13" s="537"/>
      <c r="AH13" s="494">
        <v>1528</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537854</v>
      </c>
      <c r="BO13" s="444"/>
      <c r="BP13" s="444"/>
      <c r="BQ13" s="444"/>
      <c r="BR13" s="444"/>
      <c r="BS13" s="444"/>
      <c r="BT13" s="444"/>
      <c r="BU13" s="445"/>
      <c r="BV13" s="443">
        <v>183105</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13</v>
      </c>
      <c r="CU13" s="441"/>
      <c r="CV13" s="441"/>
      <c r="CW13" s="441"/>
      <c r="CX13" s="441"/>
      <c r="CY13" s="441"/>
      <c r="CZ13" s="441"/>
      <c r="DA13" s="442"/>
      <c r="DB13" s="440">
        <v>13.1</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27284</v>
      </c>
      <c r="S14" s="528"/>
      <c r="T14" s="528"/>
      <c r="U14" s="528"/>
      <c r="V14" s="529"/>
      <c r="W14" s="433"/>
      <c r="X14" s="434"/>
      <c r="Y14" s="434"/>
      <c r="Z14" s="434"/>
      <c r="AA14" s="434"/>
      <c r="AB14" s="423"/>
      <c r="AC14" s="530">
        <v>9.4</v>
      </c>
      <c r="AD14" s="531"/>
      <c r="AE14" s="531"/>
      <c r="AF14" s="531"/>
      <c r="AG14" s="532"/>
      <c r="AH14" s="530">
        <v>10.4</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109.8</v>
      </c>
      <c r="CU14" s="542"/>
      <c r="CV14" s="542"/>
      <c r="CW14" s="542"/>
      <c r="CX14" s="542"/>
      <c r="CY14" s="542"/>
      <c r="CZ14" s="542"/>
      <c r="DA14" s="543"/>
      <c r="DB14" s="541">
        <v>110.6</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26930</v>
      </c>
      <c r="S15" s="528"/>
      <c r="T15" s="528"/>
      <c r="U15" s="528"/>
      <c r="V15" s="529"/>
      <c r="W15" s="459" t="s">
        <v>137</v>
      </c>
      <c r="X15" s="460"/>
      <c r="Y15" s="460"/>
      <c r="Z15" s="460"/>
      <c r="AA15" s="460"/>
      <c r="AB15" s="450"/>
      <c r="AC15" s="494">
        <v>4966</v>
      </c>
      <c r="AD15" s="495"/>
      <c r="AE15" s="495"/>
      <c r="AF15" s="495"/>
      <c r="AG15" s="537"/>
      <c r="AH15" s="494">
        <v>5264</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3809015</v>
      </c>
      <c r="BO15" s="407"/>
      <c r="BP15" s="407"/>
      <c r="BQ15" s="407"/>
      <c r="BR15" s="407"/>
      <c r="BS15" s="407"/>
      <c r="BT15" s="407"/>
      <c r="BU15" s="408"/>
      <c r="BV15" s="406">
        <v>3834292</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36</v>
      </c>
      <c r="AD16" s="531"/>
      <c r="AE16" s="531"/>
      <c r="AF16" s="531"/>
      <c r="AG16" s="532"/>
      <c r="AH16" s="530">
        <v>35.799999999999997</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8813365</v>
      </c>
      <c r="BO16" s="444"/>
      <c r="BP16" s="444"/>
      <c r="BQ16" s="444"/>
      <c r="BR16" s="444"/>
      <c r="BS16" s="444"/>
      <c r="BT16" s="444"/>
      <c r="BU16" s="445"/>
      <c r="BV16" s="443">
        <v>8546050</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141</v>
      </c>
      <c r="S17" s="550"/>
      <c r="T17" s="550"/>
      <c r="U17" s="550"/>
      <c r="V17" s="551"/>
      <c r="W17" s="459" t="s">
        <v>144</v>
      </c>
      <c r="X17" s="460"/>
      <c r="Y17" s="460"/>
      <c r="Z17" s="460"/>
      <c r="AA17" s="460"/>
      <c r="AB17" s="450"/>
      <c r="AC17" s="494">
        <v>7543</v>
      </c>
      <c r="AD17" s="495"/>
      <c r="AE17" s="495"/>
      <c r="AF17" s="495"/>
      <c r="AG17" s="537"/>
      <c r="AH17" s="494">
        <v>7923</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4796938</v>
      </c>
      <c r="BO17" s="444"/>
      <c r="BP17" s="444"/>
      <c r="BQ17" s="444"/>
      <c r="BR17" s="444"/>
      <c r="BS17" s="444"/>
      <c r="BT17" s="444"/>
      <c r="BU17" s="445"/>
      <c r="BV17" s="443">
        <v>4829092</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146</v>
      </c>
      <c r="C18" s="486"/>
      <c r="D18" s="486"/>
      <c r="E18" s="566"/>
      <c r="F18" s="566"/>
      <c r="G18" s="566"/>
      <c r="H18" s="566"/>
      <c r="I18" s="566"/>
      <c r="J18" s="566"/>
      <c r="K18" s="566"/>
      <c r="L18" s="567">
        <v>264.89</v>
      </c>
      <c r="M18" s="567"/>
      <c r="N18" s="567"/>
      <c r="O18" s="567"/>
      <c r="P18" s="567"/>
      <c r="Q18" s="567"/>
      <c r="R18" s="568"/>
      <c r="S18" s="568"/>
      <c r="T18" s="568"/>
      <c r="U18" s="568"/>
      <c r="V18" s="569"/>
      <c r="W18" s="461"/>
      <c r="X18" s="462"/>
      <c r="Y18" s="462"/>
      <c r="Z18" s="462"/>
      <c r="AA18" s="462"/>
      <c r="AB18" s="453"/>
      <c r="AC18" s="570">
        <v>54.7</v>
      </c>
      <c r="AD18" s="571"/>
      <c r="AE18" s="571"/>
      <c r="AF18" s="571"/>
      <c r="AG18" s="572"/>
      <c r="AH18" s="570">
        <v>53.8</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9505775</v>
      </c>
      <c r="BO18" s="444"/>
      <c r="BP18" s="444"/>
      <c r="BQ18" s="444"/>
      <c r="BR18" s="444"/>
      <c r="BS18" s="444"/>
      <c r="BT18" s="444"/>
      <c r="BU18" s="445"/>
      <c r="BV18" s="443">
        <v>9539068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148</v>
      </c>
      <c r="C19" s="486"/>
      <c r="D19" s="486"/>
      <c r="E19" s="566"/>
      <c r="F19" s="566"/>
      <c r="G19" s="566"/>
      <c r="H19" s="566"/>
      <c r="I19" s="566"/>
      <c r="J19" s="566"/>
      <c r="K19" s="566"/>
      <c r="L19" s="574">
        <v>108</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15830225</v>
      </c>
      <c r="BO19" s="444"/>
      <c r="BP19" s="444"/>
      <c r="BQ19" s="444"/>
      <c r="BR19" s="444"/>
      <c r="BS19" s="444"/>
      <c r="BT19" s="444"/>
      <c r="BU19" s="445"/>
      <c r="BV19" s="443">
        <v>14824388</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150</v>
      </c>
      <c r="C20" s="486"/>
      <c r="D20" s="486"/>
      <c r="E20" s="566"/>
      <c r="F20" s="566"/>
      <c r="G20" s="566"/>
      <c r="H20" s="566"/>
      <c r="I20" s="566"/>
      <c r="J20" s="566"/>
      <c r="K20" s="566"/>
      <c r="L20" s="574">
        <v>10305</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19950337</v>
      </c>
      <c r="BO22" s="407"/>
      <c r="BP22" s="407"/>
      <c r="BQ22" s="407"/>
      <c r="BR22" s="407"/>
      <c r="BS22" s="407"/>
      <c r="BT22" s="407"/>
      <c r="BU22" s="408"/>
      <c r="BV22" s="406">
        <v>18953877</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13932139</v>
      </c>
      <c r="BO23" s="444"/>
      <c r="BP23" s="444"/>
      <c r="BQ23" s="444"/>
      <c r="BR23" s="444"/>
      <c r="BS23" s="444"/>
      <c r="BT23" s="444"/>
      <c r="BU23" s="445"/>
      <c r="BV23" s="443">
        <v>12367335</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160</v>
      </c>
      <c r="F24" s="473"/>
      <c r="G24" s="473"/>
      <c r="H24" s="473"/>
      <c r="I24" s="473"/>
      <c r="J24" s="473"/>
      <c r="K24" s="474"/>
      <c r="L24" s="494">
        <v>1</v>
      </c>
      <c r="M24" s="495"/>
      <c r="N24" s="495"/>
      <c r="O24" s="495"/>
      <c r="P24" s="537"/>
      <c r="Q24" s="494">
        <v>8150</v>
      </c>
      <c r="R24" s="495"/>
      <c r="S24" s="495"/>
      <c r="T24" s="495"/>
      <c r="U24" s="495"/>
      <c r="V24" s="537"/>
      <c r="W24" s="589"/>
      <c r="X24" s="590"/>
      <c r="Y24" s="591"/>
      <c r="Z24" s="493" t="s">
        <v>161</v>
      </c>
      <c r="AA24" s="473"/>
      <c r="AB24" s="473"/>
      <c r="AC24" s="473"/>
      <c r="AD24" s="473"/>
      <c r="AE24" s="473"/>
      <c r="AF24" s="473"/>
      <c r="AG24" s="474"/>
      <c r="AH24" s="494">
        <v>291</v>
      </c>
      <c r="AI24" s="495"/>
      <c r="AJ24" s="495"/>
      <c r="AK24" s="495"/>
      <c r="AL24" s="537"/>
      <c r="AM24" s="494">
        <v>872418</v>
      </c>
      <c r="AN24" s="495"/>
      <c r="AO24" s="495"/>
      <c r="AP24" s="495"/>
      <c r="AQ24" s="495"/>
      <c r="AR24" s="537"/>
      <c r="AS24" s="494">
        <v>2998</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14849765</v>
      </c>
      <c r="BO24" s="444"/>
      <c r="BP24" s="444"/>
      <c r="BQ24" s="444"/>
      <c r="BR24" s="444"/>
      <c r="BS24" s="444"/>
      <c r="BT24" s="444"/>
      <c r="BU24" s="445"/>
      <c r="BV24" s="443">
        <v>13332944</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163</v>
      </c>
      <c r="F25" s="473"/>
      <c r="G25" s="473"/>
      <c r="H25" s="473"/>
      <c r="I25" s="473"/>
      <c r="J25" s="473"/>
      <c r="K25" s="474"/>
      <c r="L25" s="494">
        <v>1</v>
      </c>
      <c r="M25" s="495"/>
      <c r="N25" s="495"/>
      <c r="O25" s="495"/>
      <c r="P25" s="537"/>
      <c r="Q25" s="494">
        <v>6350</v>
      </c>
      <c r="R25" s="495"/>
      <c r="S25" s="495"/>
      <c r="T25" s="495"/>
      <c r="U25" s="495"/>
      <c r="V25" s="537"/>
      <c r="W25" s="589"/>
      <c r="X25" s="590"/>
      <c r="Y25" s="591"/>
      <c r="Z25" s="493" t="s">
        <v>164</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2228477</v>
      </c>
      <c r="BO25" s="407"/>
      <c r="BP25" s="407"/>
      <c r="BQ25" s="407"/>
      <c r="BR25" s="407"/>
      <c r="BS25" s="407"/>
      <c r="BT25" s="407"/>
      <c r="BU25" s="408"/>
      <c r="BV25" s="406">
        <v>1933929</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166</v>
      </c>
      <c r="F26" s="473"/>
      <c r="G26" s="473"/>
      <c r="H26" s="473"/>
      <c r="I26" s="473"/>
      <c r="J26" s="473"/>
      <c r="K26" s="474"/>
      <c r="L26" s="494">
        <v>1</v>
      </c>
      <c r="M26" s="495"/>
      <c r="N26" s="495"/>
      <c r="O26" s="495"/>
      <c r="P26" s="537"/>
      <c r="Q26" s="494">
        <v>5640</v>
      </c>
      <c r="R26" s="495"/>
      <c r="S26" s="495"/>
      <c r="T26" s="495"/>
      <c r="U26" s="495"/>
      <c r="V26" s="537"/>
      <c r="W26" s="589"/>
      <c r="X26" s="590"/>
      <c r="Y26" s="591"/>
      <c r="Z26" s="493" t="s">
        <v>167</v>
      </c>
      <c r="AA26" s="595"/>
      <c r="AB26" s="595"/>
      <c r="AC26" s="595"/>
      <c r="AD26" s="595"/>
      <c r="AE26" s="595"/>
      <c r="AF26" s="595"/>
      <c r="AG26" s="596"/>
      <c r="AH26" s="494">
        <v>32</v>
      </c>
      <c r="AI26" s="495"/>
      <c r="AJ26" s="495"/>
      <c r="AK26" s="495"/>
      <c r="AL26" s="537"/>
      <c r="AM26" s="494">
        <v>95360</v>
      </c>
      <c r="AN26" s="495"/>
      <c r="AO26" s="495"/>
      <c r="AP26" s="495"/>
      <c r="AQ26" s="495"/>
      <c r="AR26" s="537"/>
      <c r="AS26" s="494">
        <v>2980</v>
      </c>
      <c r="AT26" s="495"/>
      <c r="AU26" s="495"/>
      <c r="AV26" s="495"/>
      <c r="AW26" s="495"/>
      <c r="AX26" s="496"/>
      <c r="AY26" s="446" t="s">
        <v>168</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169</v>
      </c>
      <c r="F27" s="473"/>
      <c r="G27" s="473"/>
      <c r="H27" s="473"/>
      <c r="I27" s="473"/>
      <c r="J27" s="473"/>
      <c r="K27" s="474"/>
      <c r="L27" s="494">
        <v>1</v>
      </c>
      <c r="M27" s="495"/>
      <c r="N27" s="495"/>
      <c r="O27" s="495"/>
      <c r="P27" s="537"/>
      <c r="Q27" s="494">
        <v>3650</v>
      </c>
      <c r="R27" s="495"/>
      <c r="S27" s="495"/>
      <c r="T27" s="495"/>
      <c r="U27" s="495"/>
      <c r="V27" s="537"/>
      <c r="W27" s="589"/>
      <c r="X27" s="590"/>
      <c r="Y27" s="591"/>
      <c r="Z27" s="493" t="s">
        <v>170</v>
      </c>
      <c r="AA27" s="473"/>
      <c r="AB27" s="473"/>
      <c r="AC27" s="473"/>
      <c r="AD27" s="473"/>
      <c r="AE27" s="473"/>
      <c r="AF27" s="473"/>
      <c r="AG27" s="474"/>
      <c r="AH27" s="494">
        <v>10</v>
      </c>
      <c r="AI27" s="495"/>
      <c r="AJ27" s="495"/>
      <c r="AK27" s="495"/>
      <c r="AL27" s="537"/>
      <c r="AM27" s="494">
        <v>31854</v>
      </c>
      <c r="AN27" s="495"/>
      <c r="AO27" s="495"/>
      <c r="AP27" s="495"/>
      <c r="AQ27" s="495"/>
      <c r="AR27" s="537"/>
      <c r="AS27" s="494">
        <v>3185</v>
      </c>
      <c r="AT27" s="495"/>
      <c r="AU27" s="495"/>
      <c r="AV27" s="495"/>
      <c r="AW27" s="495"/>
      <c r="AX27" s="496"/>
      <c r="AY27" s="538" t="s">
        <v>171</v>
      </c>
      <c r="AZ27" s="539"/>
      <c r="BA27" s="539"/>
      <c r="BB27" s="539"/>
      <c r="BC27" s="539"/>
      <c r="BD27" s="539"/>
      <c r="BE27" s="539"/>
      <c r="BF27" s="539"/>
      <c r="BG27" s="539"/>
      <c r="BH27" s="539"/>
      <c r="BI27" s="539"/>
      <c r="BJ27" s="539"/>
      <c r="BK27" s="539"/>
      <c r="BL27" s="539"/>
      <c r="BM27" s="540"/>
      <c r="BN27" s="562">
        <v>153859</v>
      </c>
      <c r="BO27" s="563"/>
      <c r="BP27" s="563"/>
      <c r="BQ27" s="563"/>
      <c r="BR27" s="563"/>
      <c r="BS27" s="563"/>
      <c r="BT27" s="563"/>
      <c r="BU27" s="564"/>
      <c r="BV27" s="562">
        <v>153859</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172</v>
      </c>
      <c r="F28" s="473"/>
      <c r="G28" s="473"/>
      <c r="H28" s="473"/>
      <c r="I28" s="473"/>
      <c r="J28" s="473"/>
      <c r="K28" s="474"/>
      <c r="L28" s="494">
        <v>1</v>
      </c>
      <c r="M28" s="495"/>
      <c r="N28" s="495"/>
      <c r="O28" s="495"/>
      <c r="P28" s="537"/>
      <c r="Q28" s="494">
        <v>3010</v>
      </c>
      <c r="R28" s="495"/>
      <c r="S28" s="495"/>
      <c r="T28" s="495"/>
      <c r="U28" s="495"/>
      <c r="V28" s="537"/>
      <c r="W28" s="589"/>
      <c r="X28" s="590"/>
      <c r="Y28" s="591"/>
      <c r="Z28" s="493" t="s">
        <v>173</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174</v>
      </c>
      <c r="AZ28" s="598"/>
      <c r="BA28" s="598"/>
      <c r="BB28" s="599"/>
      <c r="BC28" s="403" t="s">
        <v>46</v>
      </c>
      <c r="BD28" s="404"/>
      <c r="BE28" s="404"/>
      <c r="BF28" s="404"/>
      <c r="BG28" s="404"/>
      <c r="BH28" s="404"/>
      <c r="BI28" s="404"/>
      <c r="BJ28" s="404"/>
      <c r="BK28" s="404"/>
      <c r="BL28" s="404"/>
      <c r="BM28" s="405"/>
      <c r="BN28" s="406">
        <v>1980523</v>
      </c>
      <c r="BO28" s="407"/>
      <c r="BP28" s="407"/>
      <c r="BQ28" s="407"/>
      <c r="BR28" s="407"/>
      <c r="BS28" s="407"/>
      <c r="BT28" s="407"/>
      <c r="BU28" s="408"/>
      <c r="BV28" s="406">
        <v>1687107</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175</v>
      </c>
      <c r="F29" s="473"/>
      <c r="G29" s="473"/>
      <c r="H29" s="473"/>
      <c r="I29" s="473"/>
      <c r="J29" s="473"/>
      <c r="K29" s="474"/>
      <c r="L29" s="494">
        <v>14</v>
      </c>
      <c r="M29" s="495"/>
      <c r="N29" s="495"/>
      <c r="O29" s="495"/>
      <c r="P29" s="537"/>
      <c r="Q29" s="494">
        <v>2750</v>
      </c>
      <c r="R29" s="495"/>
      <c r="S29" s="495"/>
      <c r="T29" s="495"/>
      <c r="U29" s="495"/>
      <c r="V29" s="537"/>
      <c r="W29" s="592"/>
      <c r="X29" s="593"/>
      <c r="Y29" s="594"/>
      <c r="Z29" s="493" t="s">
        <v>176</v>
      </c>
      <c r="AA29" s="473"/>
      <c r="AB29" s="473"/>
      <c r="AC29" s="473"/>
      <c r="AD29" s="473"/>
      <c r="AE29" s="473"/>
      <c r="AF29" s="473"/>
      <c r="AG29" s="474"/>
      <c r="AH29" s="494">
        <v>301</v>
      </c>
      <c r="AI29" s="495"/>
      <c r="AJ29" s="495"/>
      <c r="AK29" s="495"/>
      <c r="AL29" s="537"/>
      <c r="AM29" s="494">
        <v>904272</v>
      </c>
      <c r="AN29" s="495"/>
      <c r="AO29" s="495"/>
      <c r="AP29" s="495"/>
      <c r="AQ29" s="495"/>
      <c r="AR29" s="537"/>
      <c r="AS29" s="494">
        <v>3004</v>
      </c>
      <c r="AT29" s="495"/>
      <c r="AU29" s="495"/>
      <c r="AV29" s="495"/>
      <c r="AW29" s="495"/>
      <c r="AX29" s="496"/>
      <c r="AY29" s="600"/>
      <c r="AZ29" s="601"/>
      <c r="BA29" s="601"/>
      <c r="BB29" s="602"/>
      <c r="BC29" s="477" t="s">
        <v>177</v>
      </c>
      <c r="BD29" s="478"/>
      <c r="BE29" s="478"/>
      <c r="BF29" s="478"/>
      <c r="BG29" s="478"/>
      <c r="BH29" s="478"/>
      <c r="BI29" s="478"/>
      <c r="BJ29" s="478"/>
      <c r="BK29" s="478"/>
      <c r="BL29" s="478"/>
      <c r="BM29" s="479"/>
      <c r="BN29" s="443">
        <v>223743</v>
      </c>
      <c r="BO29" s="444"/>
      <c r="BP29" s="444"/>
      <c r="BQ29" s="444"/>
      <c r="BR29" s="444"/>
      <c r="BS29" s="444"/>
      <c r="BT29" s="444"/>
      <c r="BU29" s="445"/>
      <c r="BV29" s="443">
        <v>190046</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178</v>
      </c>
      <c r="X30" s="611"/>
      <c r="Y30" s="611"/>
      <c r="Z30" s="611"/>
      <c r="AA30" s="611"/>
      <c r="AB30" s="611"/>
      <c r="AC30" s="611"/>
      <c r="AD30" s="611"/>
      <c r="AE30" s="611"/>
      <c r="AF30" s="611"/>
      <c r="AG30" s="612"/>
      <c r="AH30" s="570">
        <v>93.4</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1398281</v>
      </c>
      <c r="BO30" s="563"/>
      <c r="BP30" s="563"/>
      <c r="BQ30" s="563"/>
      <c r="BR30" s="563"/>
      <c r="BS30" s="563"/>
      <c r="BT30" s="563"/>
      <c r="BU30" s="564"/>
      <c r="BV30" s="562">
        <v>1647357</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179</v>
      </c>
      <c r="D32" s="606"/>
      <c r="E32" s="606"/>
      <c r="F32" s="606"/>
      <c r="G32" s="606"/>
      <c r="H32" s="606"/>
      <c r="I32" s="606"/>
      <c r="J32" s="606"/>
      <c r="K32" s="606"/>
      <c r="L32" s="606"/>
      <c r="M32" s="606"/>
      <c r="N32" s="606"/>
      <c r="O32" s="606"/>
      <c r="P32" s="606"/>
      <c r="Q32" s="606"/>
      <c r="R32" s="606"/>
      <c r="S32" s="606"/>
      <c r="U32" s="447" t="s">
        <v>180</v>
      </c>
      <c r="V32" s="447"/>
      <c r="W32" s="447"/>
      <c r="X32" s="447"/>
      <c r="Y32" s="447"/>
      <c r="Z32" s="447"/>
      <c r="AA32" s="447"/>
      <c r="AB32" s="447"/>
      <c r="AC32" s="447"/>
      <c r="AD32" s="447"/>
      <c r="AE32" s="447"/>
      <c r="AF32" s="447"/>
      <c r="AG32" s="447"/>
      <c r="AH32" s="447"/>
      <c r="AI32" s="447"/>
      <c r="AJ32" s="447"/>
      <c r="AK32" s="447"/>
      <c r="AM32" s="447" t="s">
        <v>181</v>
      </c>
      <c r="AN32" s="447"/>
      <c r="AO32" s="447"/>
      <c r="AP32" s="447"/>
      <c r="AQ32" s="447"/>
      <c r="AR32" s="447"/>
      <c r="AS32" s="447"/>
      <c r="AT32" s="447"/>
      <c r="AU32" s="447"/>
      <c r="AV32" s="447"/>
      <c r="AW32" s="447"/>
      <c r="AX32" s="447"/>
      <c r="AY32" s="447"/>
      <c r="AZ32" s="447"/>
      <c r="BA32" s="447"/>
      <c r="BB32" s="447"/>
      <c r="BC32" s="447"/>
      <c r="BE32" s="447" t="s">
        <v>182</v>
      </c>
      <c r="BF32" s="447"/>
      <c r="BG32" s="447"/>
      <c r="BH32" s="447"/>
      <c r="BI32" s="447"/>
      <c r="BJ32" s="447"/>
      <c r="BK32" s="447"/>
      <c r="BL32" s="447"/>
      <c r="BM32" s="447"/>
      <c r="BN32" s="447"/>
      <c r="BO32" s="447"/>
      <c r="BP32" s="447"/>
      <c r="BQ32" s="447"/>
      <c r="BR32" s="447"/>
      <c r="BS32" s="447"/>
      <c r="BT32" s="447"/>
      <c r="BU32" s="447"/>
      <c r="BW32" s="447" t="s">
        <v>183</v>
      </c>
      <c r="BX32" s="447"/>
      <c r="BY32" s="447"/>
      <c r="BZ32" s="447"/>
      <c r="CA32" s="447"/>
      <c r="CB32" s="447"/>
      <c r="CC32" s="447"/>
      <c r="CD32" s="447"/>
      <c r="CE32" s="447"/>
      <c r="CF32" s="447"/>
      <c r="CG32" s="447"/>
      <c r="CH32" s="447"/>
      <c r="CI32" s="447"/>
      <c r="CJ32" s="447"/>
      <c r="CK32" s="447"/>
      <c r="CL32" s="447"/>
      <c r="CM32" s="447"/>
      <c r="CO32" s="447" t="s">
        <v>184</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185</v>
      </c>
      <c r="D33" s="467"/>
      <c r="E33" s="432" t="s">
        <v>186</v>
      </c>
      <c r="F33" s="432"/>
      <c r="G33" s="432"/>
      <c r="H33" s="432"/>
      <c r="I33" s="432"/>
      <c r="J33" s="432"/>
      <c r="K33" s="432"/>
      <c r="L33" s="432"/>
      <c r="M33" s="432"/>
      <c r="N33" s="432"/>
      <c r="O33" s="432"/>
      <c r="P33" s="432"/>
      <c r="Q33" s="432"/>
      <c r="R33" s="432"/>
      <c r="S33" s="432"/>
      <c r="T33" s="194"/>
      <c r="U33" s="467" t="s">
        <v>185</v>
      </c>
      <c r="V33" s="467"/>
      <c r="W33" s="432" t="s">
        <v>186</v>
      </c>
      <c r="X33" s="432"/>
      <c r="Y33" s="432"/>
      <c r="Z33" s="432"/>
      <c r="AA33" s="432"/>
      <c r="AB33" s="432"/>
      <c r="AC33" s="432"/>
      <c r="AD33" s="432"/>
      <c r="AE33" s="432"/>
      <c r="AF33" s="432"/>
      <c r="AG33" s="432"/>
      <c r="AH33" s="432"/>
      <c r="AI33" s="432"/>
      <c r="AJ33" s="432"/>
      <c r="AK33" s="432"/>
      <c r="AL33" s="194"/>
      <c r="AM33" s="467" t="s">
        <v>185</v>
      </c>
      <c r="AN33" s="467"/>
      <c r="AO33" s="432" t="s">
        <v>186</v>
      </c>
      <c r="AP33" s="432"/>
      <c r="AQ33" s="432"/>
      <c r="AR33" s="432"/>
      <c r="AS33" s="432"/>
      <c r="AT33" s="432"/>
      <c r="AU33" s="432"/>
      <c r="AV33" s="432"/>
      <c r="AW33" s="432"/>
      <c r="AX33" s="432"/>
      <c r="AY33" s="432"/>
      <c r="AZ33" s="432"/>
      <c r="BA33" s="432"/>
      <c r="BB33" s="432"/>
      <c r="BC33" s="432"/>
      <c r="BD33" s="195"/>
      <c r="BE33" s="432" t="s">
        <v>187</v>
      </c>
      <c r="BF33" s="432"/>
      <c r="BG33" s="432" t="s">
        <v>188</v>
      </c>
      <c r="BH33" s="432"/>
      <c r="BI33" s="432"/>
      <c r="BJ33" s="432"/>
      <c r="BK33" s="432"/>
      <c r="BL33" s="432"/>
      <c r="BM33" s="432"/>
      <c r="BN33" s="432"/>
      <c r="BO33" s="432"/>
      <c r="BP33" s="432"/>
      <c r="BQ33" s="432"/>
      <c r="BR33" s="432"/>
      <c r="BS33" s="432"/>
      <c r="BT33" s="432"/>
      <c r="BU33" s="432"/>
      <c r="BV33" s="195"/>
      <c r="BW33" s="467" t="s">
        <v>187</v>
      </c>
      <c r="BX33" s="467"/>
      <c r="BY33" s="432" t="s">
        <v>189</v>
      </c>
      <c r="BZ33" s="432"/>
      <c r="CA33" s="432"/>
      <c r="CB33" s="432"/>
      <c r="CC33" s="432"/>
      <c r="CD33" s="432"/>
      <c r="CE33" s="432"/>
      <c r="CF33" s="432"/>
      <c r="CG33" s="432"/>
      <c r="CH33" s="432"/>
      <c r="CI33" s="432"/>
      <c r="CJ33" s="432"/>
      <c r="CK33" s="432"/>
      <c r="CL33" s="432"/>
      <c r="CM33" s="432"/>
      <c r="CN33" s="194"/>
      <c r="CO33" s="467" t="s">
        <v>185</v>
      </c>
      <c r="CP33" s="467"/>
      <c r="CQ33" s="432" t="s">
        <v>190</v>
      </c>
      <c r="CR33" s="432"/>
      <c r="CS33" s="432"/>
      <c r="CT33" s="432"/>
      <c r="CU33" s="432"/>
      <c r="CV33" s="432"/>
      <c r="CW33" s="432"/>
      <c r="CX33" s="432"/>
      <c r="CY33" s="432"/>
      <c r="CZ33" s="432"/>
      <c r="DA33" s="432"/>
      <c r="DB33" s="432"/>
      <c r="DC33" s="432"/>
      <c r="DD33" s="432"/>
      <c r="DE33" s="432"/>
      <c r="DF33" s="194"/>
      <c r="DG33" s="632" t="s">
        <v>191</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4</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9"/>
      <c r="AM34" s="633">
        <f>IF(AO34="","",MAX(C34:D43,U34:V43)+1)</f>
        <v>7</v>
      </c>
      <c r="AN34" s="633"/>
      <c r="AO34" s="634" t="str">
        <f>IF('各会計、関係団体の財政状況及び健全化判断比率'!B31="","",'各会計、関係団体の財政状況及び健全化判断比率'!B31)</f>
        <v>公共下水道事業会計</v>
      </c>
      <c r="AP34" s="634"/>
      <c r="AQ34" s="634"/>
      <c r="AR34" s="634"/>
      <c r="AS34" s="634"/>
      <c r="AT34" s="634"/>
      <c r="AU34" s="634"/>
      <c r="AV34" s="634"/>
      <c r="AW34" s="634"/>
      <c r="AX34" s="634"/>
      <c r="AY34" s="634"/>
      <c r="AZ34" s="634"/>
      <c r="BA34" s="634"/>
      <c r="BB34" s="634"/>
      <c r="BC34" s="634"/>
      <c r="BD34" s="169"/>
      <c r="BE34" s="633">
        <f>IF(BG34="","",MAX(C34:D43,U34:V43,AM34:AN43)+1)</f>
        <v>12</v>
      </c>
      <c r="BF34" s="633"/>
      <c r="BG34" s="634" t="str">
        <f>IF('各会計、関係団体の財政状況及び健全化判断比率'!B36="","",'各会計、関係団体の財政状況及び健全化判断比率'!B36)</f>
        <v>地域産業振興事業特別会計</v>
      </c>
      <c r="BH34" s="634"/>
      <c r="BI34" s="634"/>
      <c r="BJ34" s="634"/>
      <c r="BK34" s="634"/>
      <c r="BL34" s="634"/>
      <c r="BM34" s="634"/>
      <c r="BN34" s="634"/>
      <c r="BO34" s="634"/>
      <c r="BP34" s="634"/>
      <c r="BQ34" s="634"/>
      <c r="BR34" s="634"/>
      <c r="BS34" s="634"/>
      <c r="BT34" s="634"/>
      <c r="BU34" s="634"/>
      <c r="BV34" s="169"/>
      <c r="BW34" s="633">
        <f>IF(BY34="","",MAX(C34:D43,U34:V43,AM34:AN43,BE34:BF43)+1)</f>
        <v>13</v>
      </c>
      <c r="BX34" s="633"/>
      <c r="BY34" s="634" t="str">
        <f>IF('各会計、関係団体の財政状況及び健全化判断比率'!B68="","",'各会計、関係団体の財政状況及び健全化判断比率'!B68)</f>
        <v>下越福祉行政組合 【一般会計】</v>
      </c>
      <c r="BZ34" s="634"/>
      <c r="CA34" s="634"/>
      <c r="CB34" s="634"/>
      <c r="CC34" s="634"/>
      <c r="CD34" s="634"/>
      <c r="CE34" s="634"/>
      <c r="CF34" s="634"/>
      <c r="CG34" s="634"/>
      <c r="CH34" s="634"/>
      <c r="CI34" s="634"/>
      <c r="CJ34" s="634"/>
      <c r="CK34" s="634"/>
      <c r="CL34" s="634"/>
      <c r="CM34" s="634"/>
      <c r="CN34" s="169"/>
      <c r="CO34" s="633">
        <f>IF(CQ34="","",MAX(C34:D43,U34:V43,AM34:AN43,BE34:BF43,BW34:BX43)+1)</f>
        <v>23</v>
      </c>
      <c r="CP34" s="633"/>
      <c r="CQ34" s="634" t="str">
        <f>IF('各会計、関係団体の財政状況及び健全化判断比率'!BS7="","",'各会計、関係団体の財政状況及び健全化判断比率'!BS7)</f>
        <v>新潟フルーツパーク株式会社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黒川歯科診療所事業特別会計</v>
      </c>
      <c r="F35" s="634"/>
      <c r="G35" s="634"/>
      <c r="H35" s="634"/>
      <c r="I35" s="634"/>
      <c r="J35" s="634"/>
      <c r="K35" s="634"/>
      <c r="L35" s="634"/>
      <c r="M35" s="634"/>
      <c r="N35" s="634"/>
      <c r="O35" s="634"/>
      <c r="P35" s="634"/>
      <c r="Q35" s="634"/>
      <c r="R35" s="634"/>
      <c r="S35" s="634"/>
      <c r="T35" s="169"/>
      <c r="U35" s="633">
        <f>IF(W35="","",U34+1)</f>
        <v>5</v>
      </c>
      <c r="V35" s="633"/>
      <c r="W35" s="634" t="str">
        <f>IF('各会計、関係団体の財政状況及び健全化判断比率'!B29="","",'各会計、関係団体の財政状況及び健全化判断比率'!B29)</f>
        <v>後期高齢者医療特別会計</v>
      </c>
      <c r="X35" s="634"/>
      <c r="Y35" s="634"/>
      <c r="Z35" s="634"/>
      <c r="AA35" s="634"/>
      <c r="AB35" s="634"/>
      <c r="AC35" s="634"/>
      <c r="AD35" s="634"/>
      <c r="AE35" s="634"/>
      <c r="AF35" s="634"/>
      <c r="AG35" s="634"/>
      <c r="AH35" s="634"/>
      <c r="AI35" s="634"/>
      <c r="AJ35" s="634"/>
      <c r="AK35" s="634"/>
      <c r="AL35" s="169"/>
      <c r="AM35" s="633">
        <f t="shared" ref="AM35:AM43" si="0">IF(AO35="","",AM34+1)</f>
        <v>8</v>
      </c>
      <c r="AN35" s="633"/>
      <c r="AO35" s="634" t="str">
        <f>IF('各会計、関係団体の財政状況及び健全化判断比率'!B32="","",'各会計、関係団体の財政状況及び健全化判断比率'!B32)</f>
        <v>農業集落排水事業会計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14</v>
      </c>
      <c r="BX35" s="633"/>
      <c r="BY35" s="634" t="str">
        <f>IF('各会計、関係団体の財政状況及び健全化判断比率'!B69="","",'各会計、関係団体の財政状況及び健全化判断比率'!B69)</f>
        <v>下越福祉行政組合 【老人ホーム特別会計】</v>
      </c>
      <c r="BZ35" s="634"/>
      <c r="CA35" s="634"/>
      <c r="CB35" s="634"/>
      <c r="CC35" s="634"/>
      <c r="CD35" s="634"/>
      <c r="CE35" s="634"/>
      <c r="CF35" s="634"/>
      <c r="CG35" s="634"/>
      <c r="CH35" s="634"/>
      <c r="CI35" s="634"/>
      <c r="CJ35" s="634"/>
      <c r="CK35" s="634"/>
      <c r="CL35" s="634"/>
      <c r="CM35" s="634"/>
      <c r="CN35" s="169"/>
      <c r="CO35" s="633">
        <f t="shared" ref="CO35:CO43" si="3">IF(CQ35="","",CO34+1)</f>
        <v>24</v>
      </c>
      <c r="CP35" s="633"/>
      <c r="CQ35" s="634" t="str">
        <f>IF('各会計、関係団体の財政状況及び健全化判断比率'!BS8="","",'各会計、関係団体の財政状況及び健全化判断比率'!BS8)</f>
        <v>新潟製粉株式会社</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鹿ノ俣発電所運営事業特別会計</v>
      </c>
      <c r="F36" s="634"/>
      <c r="G36" s="634"/>
      <c r="H36" s="634"/>
      <c r="I36" s="634"/>
      <c r="J36" s="634"/>
      <c r="K36" s="634"/>
      <c r="L36" s="634"/>
      <c r="M36" s="634"/>
      <c r="N36" s="634"/>
      <c r="O36" s="634"/>
      <c r="P36" s="634"/>
      <c r="Q36" s="634"/>
      <c r="R36" s="634"/>
      <c r="S36" s="634"/>
      <c r="T36" s="169"/>
      <c r="U36" s="633">
        <f t="shared" ref="U36:U43" si="4">IF(W36="","",U35+1)</f>
        <v>6</v>
      </c>
      <c r="V36" s="633"/>
      <c r="W36" s="634" t="str">
        <f>IF('各会計、関係団体の財政状況及び健全化判断比率'!B30="","",'各会計、関係団体の財政状況及び健全化判断比率'!B30)</f>
        <v>介護保険事業特別会計</v>
      </c>
      <c r="X36" s="634"/>
      <c r="Y36" s="634"/>
      <c r="Z36" s="634"/>
      <c r="AA36" s="634"/>
      <c r="AB36" s="634"/>
      <c r="AC36" s="634"/>
      <c r="AD36" s="634"/>
      <c r="AE36" s="634"/>
      <c r="AF36" s="634"/>
      <c r="AG36" s="634"/>
      <c r="AH36" s="634"/>
      <c r="AI36" s="634"/>
      <c r="AJ36" s="634"/>
      <c r="AK36" s="634"/>
      <c r="AL36" s="169"/>
      <c r="AM36" s="633">
        <f t="shared" si="0"/>
        <v>9</v>
      </c>
      <c r="AN36" s="633"/>
      <c r="AO36" s="634" t="str">
        <f>IF('各会計、関係団体の財政状況及び健全化判断比率'!B33="","",'各会計、関係団体の財政状況及び健全化判断比率'!B33)</f>
        <v>水道事業会計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15</v>
      </c>
      <c r="BX36" s="633"/>
      <c r="BY36" s="634" t="str">
        <f>IF('各会計、関係団体の財政状況及び健全化判断比率'!B70="","",'各会計、関係団体の財政状況及び健全化判断比率'!B70)</f>
        <v>下越福祉行政組合 【保健施設特別会計】</v>
      </c>
      <c r="BZ36" s="634"/>
      <c r="CA36" s="634"/>
      <c r="CB36" s="634"/>
      <c r="CC36" s="634"/>
      <c r="CD36" s="634"/>
      <c r="CE36" s="634"/>
      <c r="CF36" s="634"/>
      <c r="CG36" s="634"/>
      <c r="CH36" s="634"/>
      <c r="CI36" s="634"/>
      <c r="CJ36" s="634"/>
      <c r="CK36" s="634"/>
      <c r="CL36" s="634"/>
      <c r="CM36" s="634"/>
      <c r="CN36" s="169"/>
      <c r="CO36" s="633">
        <f t="shared" si="3"/>
        <v>25</v>
      </c>
      <c r="CP36" s="633"/>
      <c r="CQ36" s="634" t="str">
        <f>IF('各会計、関係団体の財政状況及び健全化判断比率'!BS9="","",'各会計、関係団体の財政状況及び健全化判断比率'!BS9)</f>
        <v>胎内高原ハウス株式会社</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f t="shared" si="0"/>
        <v>10</v>
      </c>
      <c r="AN37" s="633"/>
      <c r="AO37" s="634" t="str">
        <f>IF('各会計、関係団体の財政状況及び健全化判断比率'!B34="","",'各会計、関係団体の財政状況及び健全化判断比率'!B34)</f>
        <v>簡易水道事業会計</v>
      </c>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16</v>
      </c>
      <c r="BX37" s="633"/>
      <c r="BY37" s="634" t="str">
        <f>IF('各会計、関係団体の財政状況及び健全化判断比率'!B71="","",'各会計、関係団体の財政状況及び健全化判断比率'!B71)</f>
        <v>新発田地域広域事務組合 【一般会計】</v>
      </c>
      <c r="BZ37" s="634"/>
      <c r="CA37" s="634"/>
      <c r="CB37" s="634"/>
      <c r="CC37" s="634"/>
      <c r="CD37" s="634"/>
      <c r="CE37" s="634"/>
      <c r="CF37" s="634"/>
      <c r="CG37" s="634"/>
      <c r="CH37" s="634"/>
      <c r="CI37" s="634"/>
      <c r="CJ37" s="634"/>
      <c r="CK37" s="634"/>
      <c r="CL37" s="634"/>
      <c r="CM37" s="634"/>
      <c r="CN37" s="169"/>
      <c r="CO37" s="633">
        <f t="shared" si="3"/>
        <v>26</v>
      </c>
      <c r="CP37" s="633"/>
      <c r="CQ37" s="634" t="str">
        <f>IF('各会計、関係団体の財政状況及び健全化判断比率'!BS10="","",'各会計、関係団体の財政状況及び健全化判断比率'!BS10)</f>
        <v>胎内リゾート株式会社</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f t="shared" si="0"/>
        <v>11</v>
      </c>
      <c r="AN38" s="633"/>
      <c r="AO38" s="634" t="str">
        <f>IF('各会計、関係団体の財政状況及び健全化判断比率'!B35="","",'各会計、関係団体の財政状況及び健全化判断比率'!B35)</f>
        <v>工業用水道事業会計</v>
      </c>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17</v>
      </c>
      <c r="BX38" s="633"/>
      <c r="BY38" s="634" t="str">
        <f>IF('各会計、関係団体の財政状況及び健全化判断比率'!B72="","",'各会計、関係団体の財政状況及び健全化判断比率'!B72)</f>
        <v>新発田地域広域事務組合 【ごみ処理事業特別会計】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18</v>
      </c>
      <c r="BX39" s="633"/>
      <c r="BY39" s="634" t="str">
        <f>IF('各会計、関係団体の財政状況及び健全化判断比率'!B73="","",'各会計、関係団体の財政状況及び健全化判断比率'!B73)</f>
        <v>新発田地域広域事務組合 【まちづくり事業特別会計】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19</v>
      </c>
      <c r="BX40" s="633"/>
      <c r="BY40" s="634" t="str">
        <f>IF('各会計、関係団体の財政状況及び健全化判断比率'!B74="","",'各会計、関係団体の財政状況及び健全化判断比率'!B74)</f>
        <v>新発田地域広域事務組合 【介護保険事業特別会計】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20</v>
      </c>
      <c r="BX41" s="633"/>
      <c r="BY41" s="634" t="str">
        <f>IF('各会計、関係団体の財政状況及び健全化判断比率'!B75="","",'各会計、関係団体の財政状況及び健全化判断比率'!B75)</f>
        <v>新潟県市町村総合事務組合 【一般会計】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21</v>
      </c>
      <c r="BX42" s="633"/>
      <c r="BY42" s="634" t="str">
        <f>IF('各会計、関係団体の財政状況及び健全化判断比率'!B76="","",'各会計、関係団体の財政状況及び健全化判断比率'!B76)</f>
        <v>新潟県市町村総合事務組合 【職員退職手当支給事業特別会計】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22</v>
      </c>
      <c r="BX43" s="633"/>
      <c r="BY43" s="634" t="str">
        <f>IF('各会計、関係団体の財政状況及び健全化判断比率'!B77="","",'各会計、関係団体の財政状況及び健全化判断比率'!B77)</f>
        <v>新潟県市町村総合事務組合 【消防団員等公務災害補償事業特別会計】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192</v>
      </c>
      <c r="E46" s="636" t="s">
        <v>193</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194</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195</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196</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197</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198</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199</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200</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Atuy76JV/5VggsPt54bBVVxy5Q9VkchL9jtQ7m+UQxHB6ZtS53jskhV3EeSZs3ZaXPhQzTO5govglqOXonSm1g==" saltValue="t4L9dxNccha+zfwkCwJk7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90" zoomScaleNormal="9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201</v>
      </c>
      <c r="DI1" s="639"/>
      <c r="DJ1" s="639"/>
      <c r="DK1" s="639"/>
      <c r="DL1" s="639"/>
      <c r="DM1" s="639"/>
      <c r="DN1" s="640"/>
      <c r="DO1" s="202"/>
      <c r="DP1" s="638" t="s">
        <v>202</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203</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204</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205</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206</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207</v>
      </c>
      <c r="S4" s="642"/>
      <c r="T4" s="642"/>
      <c r="U4" s="642"/>
      <c r="V4" s="642"/>
      <c r="W4" s="642"/>
      <c r="X4" s="642"/>
      <c r="Y4" s="643"/>
      <c r="Z4" s="641" t="s">
        <v>208</v>
      </c>
      <c r="AA4" s="642"/>
      <c r="AB4" s="642"/>
      <c r="AC4" s="643"/>
      <c r="AD4" s="641" t="s">
        <v>209</v>
      </c>
      <c r="AE4" s="642"/>
      <c r="AF4" s="642"/>
      <c r="AG4" s="642"/>
      <c r="AH4" s="642"/>
      <c r="AI4" s="642"/>
      <c r="AJ4" s="642"/>
      <c r="AK4" s="643"/>
      <c r="AL4" s="641" t="s">
        <v>208</v>
      </c>
      <c r="AM4" s="642"/>
      <c r="AN4" s="642"/>
      <c r="AO4" s="643"/>
      <c r="AP4" s="644" t="s">
        <v>210</v>
      </c>
      <c r="AQ4" s="644"/>
      <c r="AR4" s="644"/>
      <c r="AS4" s="644"/>
      <c r="AT4" s="644"/>
      <c r="AU4" s="644"/>
      <c r="AV4" s="644"/>
      <c r="AW4" s="644"/>
      <c r="AX4" s="644"/>
      <c r="AY4" s="644"/>
      <c r="AZ4" s="644"/>
      <c r="BA4" s="644"/>
      <c r="BB4" s="644"/>
      <c r="BC4" s="644"/>
      <c r="BD4" s="644"/>
      <c r="BE4" s="644"/>
      <c r="BF4" s="644"/>
      <c r="BG4" s="644" t="s">
        <v>211</v>
      </c>
      <c r="BH4" s="644"/>
      <c r="BI4" s="644"/>
      <c r="BJ4" s="644"/>
      <c r="BK4" s="644"/>
      <c r="BL4" s="644"/>
      <c r="BM4" s="644"/>
      <c r="BN4" s="644"/>
      <c r="BO4" s="644" t="s">
        <v>208</v>
      </c>
      <c r="BP4" s="644"/>
      <c r="BQ4" s="644"/>
      <c r="BR4" s="644"/>
      <c r="BS4" s="644" t="s">
        <v>212</v>
      </c>
      <c r="BT4" s="644"/>
      <c r="BU4" s="644"/>
      <c r="BV4" s="644"/>
      <c r="BW4" s="644"/>
      <c r="BX4" s="644"/>
      <c r="BY4" s="644"/>
      <c r="BZ4" s="644"/>
      <c r="CA4" s="644"/>
      <c r="CB4" s="644"/>
      <c r="CD4" s="641" t="s">
        <v>213</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214</v>
      </c>
      <c r="C5" s="646"/>
      <c r="D5" s="646"/>
      <c r="E5" s="646"/>
      <c r="F5" s="646"/>
      <c r="G5" s="646"/>
      <c r="H5" s="646"/>
      <c r="I5" s="646"/>
      <c r="J5" s="646"/>
      <c r="K5" s="646"/>
      <c r="L5" s="646"/>
      <c r="M5" s="646"/>
      <c r="N5" s="646"/>
      <c r="O5" s="646"/>
      <c r="P5" s="646"/>
      <c r="Q5" s="647"/>
      <c r="R5" s="648">
        <v>3718642</v>
      </c>
      <c r="S5" s="649"/>
      <c r="T5" s="649"/>
      <c r="U5" s="649"/>
      <c r="V5" s="649"/>
      <c r="W5" s="649"/>
      <c r="X5" s="649"/>
      <c r="Y5" s="650"/>
      <c r="Z5" s="651">
        <v>15.9</v>
      </c>
      <c r="AA5" s="651"/>
      <c r="AB5" s="651"/>
      <c r="AC5" s="651"/>
      <c r="AD5" s="652">
        <v>3718642</v>
      </c>
      <c r="AE5" s="652"/>
      <c r="AF5" s="652"/>
      <c r="AG5" s="652"/>
      <c r="AH5" s="652"/>
      <c r="AI5" s="652"/>
      <c r="AJ5" s="652"/>
      <c r="AK5" s="652"/>
      <c r="AL5" s="653">
        <v>37</v>
      </c>
      <c r="AM5" s="654"/>
      <c r="AN5" s="654"/>
      <c r="AO5" s="655"/>
      <c r="AP5" s="645" t="s">
        <v>215</v>
      </c>
      <c r="AQ5" s="646"/>
      <c r="AR5" s="646"/>
      <c r="AS5" s="646"/>
      <c r="AT5" s="646"/>
      <c r="AU5" s="646"/>
      <c r="AV5" s="646"/>
      <c r="AW5" s="646"/>
      <c r="AX5" s="646"/>
      <c r="AY5" s="646"/>
      <c r="AZ5" s="646"/>
      <c r="BA5" s="646"/>
      <c r="BB5" s="646"/>
      <c r="BC5" s="646"/>
      <c r="BD5" s="646"/>
      <c r="BE5" s="646"/>
      <c r="BF5" s="647"/>
      <c r="BG5" s="659">
        <v>3710606</v>
      </c>
      <c r="BH5" s="660"/>
      <c r="BI5" s="660"/>
      <c r="BJ5" s="660"/>
      <c r="BK5" s="660"/>
      <c r="BL5" s="660"/>
      <c r="BM5" s="660"/>
      <c r="BN5" s="661"/>
      <c r="BO5" s="662">
        <v>99.8</v>
      </c>
      <c r="BP5" s="662"/>
      <c r="BQ5" s="662"/>
      <c r="BR5" s="662"/>
      <c r="BS5" s="663">
        <v>74455</v>
      </c>
      <c r="BT5" s="663"/>
      <c r="BU5" s="663"/>
      <c r="BV5" s="663"/>
      <c r="BW5" s="663"/>
      <c r="BX5" s="663"/>
      <c r="BY5" s="663"/>
      <c r="BZ5" s="663"/>
      <c r="CA5" s="663"/>
      <c r="CB5" s="667"/>
      <c r="CD5" s="641" t="s">
        <v>210</v>
      </c>
      <c r="CE5" s="642"/>
      <c r="CF5" s="642"/>
      <c r="CG5" s="642"/>
      <c r="CH5" s="642"/>
      <c r="CI5" s="642"/>
      <c r="CJ5" s="642"/>
      <c r="CK5" s="642"/>
      <c r="CL5" s="642"/>
      <c r="CM5" s="642"/>
      <c r="CN5" s="642"/>
      <c r="CO5" s="642"/>
      <c r="CP5" s="642"/>
      <c r="CQ5" s="643"/>
      <c r="CR5" s="641" t="s">
        <v>216</v>
      </c>
      <c r="CS5" s="642"/>
      <c r="CT5" s="642"/>
      <c r="CU5" s="642"/>
      <c r="CV5" s="642"/>
      <c r="CW5" s="642"/>
      <c r="CX5" s="642"/>
      <c r="CY5" s="643"/>
      <c r="CZ5" s="641" t="s">
        <v>208</v>
      </c>
      <c r="DA5" s="642"/>
      <c r="DB5" s="642"/>
      <c r="DC5" s="643"/>
      <c r="DD5" s="641" t="s">
        <v>217</v>
      </c>
      <c r="DE5" s="642"/>
      <c r="DF5" s="642"/>
      <c r="DG5" s="642"/>
      <c r="DH5" s="642"/>
      <c r="DI5" s="642"/>
      <c r="DJ5" s="642"/>
      <c r="DK5" s="642"/>
      <c r="DL5" s="642"/>
      <c r="DM5" s="642"/>
      <c r="DN5" s="642"/>
      <c r="DO5" s="642"/>
      <c r="DP5" s="643"/>
      <c r="DQ5" s="641" t="s">
        <v>218</v>
      </c>
      <c r="DR5" s="642"/>
      <c r="DS5" s="642"/>
      <c r="DT5" s="642"/>
      <c r="DU5" s="642"/>
      <c r="DV5" s="642"/>
      <c r="DW5" s="642"/>
      <c r="DX5" s="642"/>
      <c r="DY5" s="642"/>
      <c r="DZ5" s="642"/>
      <c r="EA5" s="642"/>
      <c r="EB5" s="642"/>
      <c r="EC5" s="643"/>
    </row>
    <row r="6" spans="2:143" ht="11.25" customHeight="1" x14ac:dyDescent="0.15">
      <c r="B6" s="656" t="s">
        <v>219</v>
      </c>
      <c r="C6" s="657"/>
      <c r="D6" s="657"/>
      <c r="E6" s="657"/>
      <c r="F6" s="657"/>
      <c r="G6" s="657"/>
      <c r="H6" s="657"/>
      <c r="I6" s="657"/>
      <c r="J6" s="657"/>
      <c r="K6" s="657"/>
      <c r="L6" s="657"/>
      <c r="M6" s="657"/>
      <c r="N6" s="657"/>
      <c r="O6" s="657"/>
      <c r="P6" s="657"/>
      <c r="Q6" s="658"/>
      <c r="R6" s="659">
        <v>152225</v>
      </c>
      <c r="S6" s="660"/>
      <c r="T6" s="660"/>
      <c r="U6" s="660"/>
      <c r="V6" s="660"/>
      <c r="W6" s="660"/>
      <c r="X6" s="660"/>
      <c r="Y6" s="661"/>
      <c r="Z6" s="662">
        <v>0.6</v>
      </c>
      <c r="AA6" s="662"/>
      <c r="AB6" s="662"/>
      <c r="AC6" s="662"/>
      <c r="AD6" s="663">
        <v>152225</v>
      </c>
      <c r="AE6" s="663"/>
      <c r="AF6" s="663"/>
      <c r="AG6" s="663"/>
      <c r="AH6" s="663"/>
      <c r="AI6" s="663"/>
      <c r="AJ6" s="663"/>
      <c r="AK6" s="663"/>
      <c r="AL6" s="664">
        <v>1.5</v>
      </c>
      <c r="AM6" s="665"/>
      <c r="AN6" s="665"/>
      <c r="AO6" s="666"/>
      <c r="AP6" s="656" t="s">
        <v>220</v>
      </c>
      <c r="AQ6" s="657"/>
      <c r="AR6" s="657"/>
      <c r="AS6" s="657"/>
      <c r="AT6" s="657"/>
      <c r="AU6" s="657"/>
      <c r="AV6" s="657"/>
      <c r="AW6" s="657"/>
      <c r="AX6" s="657"/>
      <c r="AY6" s="657"/>
      <c r="AZ6" s="657"/>
      <c r="BA6" s="657"/>
      <c r="BB6" s="657"/>
      <c r="BC6" s="657"/>
      <c r="BD6" s="657"/>
      <c r="BE6" s="657"/>
      <c r="BF6" s="658"/>
      <c r="BG6" s="659">
        <v>3710606</v>
      </c>
      <c r="BH6" s="660"/>
      <c r="BI6" s="660"/>
      <c r="BJ6" s="660"/>
      <c r="BK6" s="660"/>
      <c r="BL6" s="660"/>
      <c r="BM6" s="660"/>
      <c r="BN6" s="661"/>
      <c r="BO6" s="662">
        <v>99.8</v>
      </c>
      <c r="BP6" s="662"/>
      <c r="BQ6" s="662"/>
      <c r="BR6" s="662"/>
      <c r="BS6" s="663">
        <v>74455</v>
      </c>
      <c r="BT6" s="663"/>
      <c r="BU6" s="663"/>
      <c r="BV6" s="663"/>
      <c r="BW6" s="663"/>
      <c r="BX6" s="663"/>
      <c r="BY6" s="663"/>
      <c r="BZ6" s="663"/>
      <c r="CA6" s="663"/>
      <c r="CB6" s="667"/>
      <c r="CD6" s="645" t="s">
        <v>221</v>
      </c>
      <c r="CE6" s="646"/>
      <c r="CF6" s="646"/>
      <c r="CG6" s="646"/>
      <c r="CH6" s="646"/>
      <c r="CI6" s="646"/>
      <c r="CJ6" s="646"/>
      <c r="CK6" s="646"/>
      <c r="CL6" s="646"/>
      <c r="CM6" s="646"/>
      <c r="CN6" s="646"/>
      <c r="CO6" s="646"/>
      <c r="CP6" s="646"/>
      <c r="CQ6" s="647"/>
      <c r="CR6" s="659">
        <v>119432</v>
      </c>
      <c r="CS6" s="660"/>
      <c r="CT6" s="660"/>
      <c r="CU6" s="660"/>
      <c r="CV6" s="660"/>
      <c r="CW6" s="660"/>
      <c r="CX6" s="660"/>
      <c r="CY6" s="661"/>
      <c r="CZ6" s="653">
        <v>0.6</v>
      </c>
      <c r="DA6" s="654"/>
      <c r="DB6" s="654"/>
      <c r="DC6" s="670"/>
      <c r="DD6" s="668" t="s">
        <v>122</v>
      </c>
      <c r="DE6" s="660"/>
      <c r="DF6" s="660"/>
      <c r="DG6" s="660"/>
      <c r="DH6" s="660"/>
      <c r="DI6" s="660"/>
      <c r="DJ6" s="660"/>
      <c r="DK6" s="660"/>
      <c r="DL6" s="660"/>
      <c r="DM6" s="660"/>
      <c r="DN6" s="660"/>
      <c r="DO6" s="660"/>
      <c r="DP6" s="661"/>
      <c r="DQ6" s="668">
        <v>119432</v>
      </c>
      <c r="DR6" s="660"/>
      <c r="DS6" s="660"/>
      <c r="DT6" s="660"/>
      <c r="DU6" s="660"/>
      <c r="DV6" s="660"/>
      <c r="DW6" s="660"/>
      <c r="DX6" s="660"/>
      <c r="DY6" s="660"/>
      <c r="DZ6" s="660"/>
      <c r="EA6" s="660"/>
      <c r="EB6" s="660"/>
      <c r="EC6" s="669"/>
    </row>
    <row r="7" spans="2:143" ht="11.25" customHeight="1" x14ac:dyDescent="0.15">
      <c r="B7" s="656" t="s">
        <v>222</v>
      </c>
      <c r="C7" s="657"/>
      <c r="D7" s="657"/>
      <c r="E7" s="657"/>
      <c r="F7" s="657"/>
      <c r="G7" s="657"/>
      <c r="H7" s="657"/>
      <c r="I7" s="657"/>
      <c r="J7" s="657"/>
      <c r="K7" s="657"/>
      <c r="L7" s="657"/>
      <c r="M7" s="657"/>
      <c r="N7" s="657"/>
      <c r="O7" s="657"/>
      <c r="P7" s="657"/>
      <c r="Q7" s="658"/>
      <c r="R7" s="659">
        <v>1081</v>
      </c>
      <c r="S7" s="660"/>
      <c r="T7" s="660"/>
      <c r="U7" s="660"/>
      <c r="V7" s="660"/>
      <c r="W7" s="660"/>
      <c r="X7" s="660"/>
      <c r="Y7" s="661"/>
      <c r="Z7" s="662">
        <v>0</v>
      </c>
      <c r="AA7" s="662"/>
      <c r="AB7" s="662"/>
      <c r="AC7" s="662"/>
      <c r="AD7" s="663">
        <v>1081</v>
      </c>
      <c r="AE7" s="663"/>
      <c r="AF7" s="663"/>
      <c r="AG7" s="663"/>
      <c r="AH7" s="663"/>
      <c r="AI7" s="663"/>
      <c r="AJ7" s="663"/>
      <c r="AK7" s="663"/>
      <c r="AL7" s="664">
        <v>0</v>
      </c>
      <c r="AM7" s="665"/>
      <c r="AN7" s="665"/>
      <c r="AO7" s="666"/>
      <c r="AP7" s="656" t="s">
        <v>223</v>
      </c>
      <c r="AQ7" s="657"/>
      <c r="AR7" s="657"/>
      <c r="AS7" s="657"/>
      <c r="AT7" s="657"/>
      <c r="AU7" s="657"/>
      <c r="AV7" s="657"/>
      <c r="AW7" s="657"/>
      <c r="AX7" s="657"/>
      <c r="AY7" s="657"/>
      <c r="AZ7" s="657"/>
      <c r="BA7" s="657"/>
      <c r="BB7" s="657"/>
      <c r="BC7" s="657"/>
      <c r="BD7" s="657"/>
      <c r="BE7" s="657"/>
      <c r="BF7" s="658"/>
      <c r="BG7" s="659">
        <v>1349094</v>
      </c>
      <c r="BH7" s="660"/>
      <c r="BI7" s="660"/>
      <c r="BJ7" s="660"/>
      <c r="BK7" s="660"/>
      <c r="BL7" s="660"/>
      <c r="BM7" s="660"/>
      <c r="BN7" s="661"/>
      <c r="BO7" s="662">
        <v>36.299999999999997</v>
      </c>
      <c r="BP7" s="662"/>
      <c r="BQ7" s="662"/>
      <c r="BR7" s="662"/>
      <c r="BS7" s="663">
        <v>74455</v>
      </c>
      <c r="BT7" s="663"/>
      <c r="BU7" s="663"/>
      <c r="BV7" s="663"/>
      <c r="BW7" s="663"/>
      <c r="BX7" s="663"/>
      <c r="BY7" s="663"/>
      <c r="BZ7" s="663"/>
      <c r="CA7" s="663"/>
      <c r="CB7" s="667"/>
      <c r="CD7" s="656" t="s">
        <v>224</v>
      </c>
      <c r="CE7" s="657"/>
      <c r="CF7" s="657"/>
      <c r="CG7" s="657"/>
      <c r="CH7" s="657"/>
      <c r="CI7" s="657"/>
      <c r="CJ7" s="657"/>
      <c r="CK7" s="657"/>
      <c r="CL7" s="657"/>
      <c r="CM7" s="657"/>
      <c r="CN7" s="657"/>
      <c r="CO7" s="657"/>
      <c r="CP7" s="657"/>
      <c r="CQ7" s="658"/>
      <c r="CR7" s="659">
        <v>3713800</v>
      </c>
      <c r="CS7" s="660"/>
      <c r="CT7" s="660"/>
      <c r="CU7" s="660"/>
      <c r="CV7" s="660"/>
      <c r="CW7" s="660"/>
      <c r="CX7" s="660"/>
      <c r="CY7" s="661"/>
      <c r="CZ7" s="662">
        <v>17.100000000000001</v>
      </c>
      <c r="DA7" s="662"/>
      <c r="DB7" s="662"/>
      <c r="DC7" s="662"/>
      <c r="DD7" s="668">
        <v>47542</v>
      </c>
      <c r="DE7" s="660"/>
      <c r="DF7" s="660"/>
      <c r="DG7" s="660"/>
      <c r="DH7" s="660"/>
      <c r="DI7" s="660"/>
      <c r="DJ7" s="660"/>
      <c r="DK7" s="660"/>
      <c r="DL7" s="660"/>
      <c r="DM7" s="660"/>
      <c r="DN7" s="660"/>
      <c r="DO7" s="660"/>
      <c r="DP7" s="661"/>
      <c r="DQ7" s="668">
        <v>3230703</v>
      </c>
      <c r="DR7" s="660"/>
      <c r="DS7" s="660"/>
      <c r="DT7" s="660"/>
      <c r="DU7" s="660"/>
      <c r="DV7" s="660"/>
      <c r="DW7" s="660"/>
      <c r="DX7" s="660"/>
      <c r="DY7" s="660"/>
      <c r="DZ7" s="660"/>
      <c r="EA7" s="660"/>
      <c r="EB7" s="660"/>
      <c r="EC7" s="669"/>
    </row>
    <row r="8" spans="2:143" ht="11.25" customHeight="1" x14ac:dyDescent="0.15">
      <c r="B8" s="656" t="s">
        <v>225</v>
      </c>
      <c r="C8" s="657"/>
      <c r="D8" s="657"/>
      <c r="E8" s="657"/>
      <c r="F8" s="657"/>
      <c r="G8" s="657"/>
      <c r="H8" s="657"/>
      <c r="I8" s="657"/>
      <c r="J8" s="657"/>
      <c r="K8" s="657"/>
      <c r="L8" s="657"/>
      <c r="M8" s="657"/>
      <c r="N8" s="657"/>
      <c r="O8" s="657"/>
      <c r="P8" s="657"/>
      <c r="Q8" s="658"/>
      <c r="R8" s="659">
        <v>23520</v>
      </c>
      <c r="S8" s="660"/>
      <c r="T8" s="660"/>
      <c r="U8" s="660"/>
      <c r="V8" s="660"/>
      <c r="W8" s="660"/>
      <c r="X8" s="660"/>
      <c r="Y8" s="661"/>
      <c r="Z8" s="662">
        <v>0.1</v>
      </c>
      <c r="AA8" s="662"/>
      <c r="AB8" s="662"/>
      <c r="AC8" s="662"/>
      <c r="AD8" s="663">
        <v>23520</v>
      </c>
      <c r="AE8" s="663"/>
      <c r="AF8" s="663"/>
      <c r="AG8" s="663"/>
      <c r="AH8" s="663"/>
      <c r="AI8" s="663"/>
      <c r="AJ8" s="663"/>
      <c r="AK8" s="663"/>
      <c r="AL8" s="664">
        <v>0.2</v>
      </c>
      <c r="AM8" s="665"/>
      <c r="AN8" s="665"/>
      <c r="AO8" s="666"/>
      <c r="AP8" s="656" t="s">
        <v>226</v>
      </c>
      <c r="AQ8" s="657"/>
      <c r="AR8" s="657"/>
      <c r="AS8" s="657"/>
      <c r="AT8" s="657"/>
      <c r="AU8" s="657"/>
      <c r="AV8" s="657"/>
      <c r="AW8" s="657"/>
      <c r="AX8" s="657"/>
      <c r="AY8" s="657"/>
      <c r="AZ8" s="657"/>
      <c r="BA8" s="657"/>
      <c r="BB8" s="657"/>
      <c r="BC8" s="657"/>
      <c r="BD8" s="657"/>
      <c r="BE8" s="657"/>
      <c r="BF8" s="658"/>
      <c r="BG8" s="659">
        <v>48919</v>
      </c>
      <c r="BH8" s="660"/>
      <c r="BI8" s="660"/>
      <c r="BJ8" s="660"/>
      <c r="BK8" s="660"/>
      <c r="BL8" s="660"/>
      <c r="BM8" s="660"/>
      <c r="BN8" s="661"/>
      <c r="BO8" s="662">
        <v>1.3</v>
      </c>
      <c r="BP8" s="662"/>
      <c r="BQ8" s="662"/>
      <c r="BR8" s="662"/>
      <c r="BS8" s="663" t="s">
        <v>122</v>
      </c>
      <c r="BT8" s="663"/>
      <c r="BU8" s="663"/>
      <c r="BV8" s="663"/>
      <c r="BW8" s="663"/>
      <c r="BX8" s="663"/>
      <c r="BY8" s="663"/>
      <c r="BZ8" s="663"/>
      <c r="CA8" s="663"/>
      <c r="CB8" s="667"/>
      <c r="CD8" s="656" t="s">
        <v>227</v>
      </c>
      <c r="CE8" s="657"/>
      <c r="CF8" s="657"/>
      <c r="CG8" s="657"/>
      <c r="CH8" s="657"/>
      <c r="CI8" s="657"/>
      <c r="CJ8" s="657"/>
      <c r="CK8" s="657"/>
      <c r="CL8" s="657"/>
      <c r="CM8" s="657"/>
      <c r="CN8" s="657"/>
      <c r="CO8" s="657"/>
      <c r="CP8" s="657"/>
      <c r="CQ8" s="658"/>
      <c r="CR8" s="659">
        <v>5062942</v>
      </c>
      <c r="CS8" s="660"/>
      <c r="CT8" s="660"/>
      <c r="CU8" s="660"/>
      <c r="CV8" s="660"/>
      <c r="CW8" s="660"/>
      <c r="CX8" s="660"/>
      <c r="CY8" s="661"/>
      <c r="CZ8" s="662">
        <v>23.4</v>
      </c>
      <c r="DA8" s="662"/>
      <c r="DB8" s="662"/>
      <c r="DC8" s="662"/>
      <c r="DD8" s="668">
        <v>11737</v>
      </c>
      <c r="DE8" s="660"/>
      <c r="DF8" s="660"/>
      <c r="DG8" s="660"/>
      <c r="DH8" s="660"/>
      <c r="DI8" s="660"/>
      <c r="DJ8" s="660"/>
      <c r="DK8" s="660"/>
      <c r="DL8" s="660"/>
      <c r="DM8" s="660"/>
      <c r="DN8" s="660"/>
      <c r="DO8" s="660"/>
      <c r="DP8" s="661"/>
      <c r="DQ8" s="668">
        <v>3091223</v>
      </c>
      <c r="DR8" s="660"/>
      <c r="DS8" s="660"/>
      <c r="DT8" s="660"/>
      <c r="DU8" s="660"/>
      <c r="DV8" s="660"/>
      <c r="DW8" s="660"/>
      <c r="DX8" s="660"/>
      <c r="DY8" s="660"/>
      <c r="DZ8" s="660"/>
      <c r="EA8" s="660"/>
      <c r="EB8" s="660"/>
      <c r="EC8" s="669"/>
    </row>
    <row r="9" spans="2:143" ht="11.25" customHeight="1" x14ac:dyDescent="0.15">
      <c r="B9" s="656" t="s">
        <v>228</v>
      </c>
      <c r="C9" s="657"/>
      <c r="D9" s="657"/>
      <c r="E9" s="657"/>
      <c r="F9" s="657"/>
      <c r="G9" s="657"/>
      <c r="H9" s="657"/>
      <c r="I9" s="657"/>
      <c r="J9" s="657"/>
      <c r="K9" s="657"/>
      <c r="L9" s="657"/>
      <c r="M9" s="657"/>
      <c r="N9" s="657"/>
      <c r="O9" s="657"/>
      <c r="P9" s="657"/>
      <c r="Q9" s="658"/>
      <c r="R9" s="659">
        <v>29152</v>
      </c>
      <c r="S9" s="660"/>
      <c r="T9" s="660"/>
      <c r="U9" s="660"/>
      <c r="V9" s="660"/>
      <c r="W9" s="660"/>
      <c r="X9" s="660"/>
      <c r="Y9" s="661"/>
      <c r="Z9" s="662">
        <v>0.1</v>
      </c>
      <c r="AA9" s="662"/>
      <c r="AB9" s="662"/>
      <c r="AC9" s="662"/>
      <c r="AD9" s="663">
        <v>29152</v>
      </c>
      <c r="AE9" s="663"/>
      <c r="AF9" s="663"/>
      <c r="AG9" s="663"/>
      <c r="AH9" s="663"/>
      <c r="AI9" s="663"/>
      <c r="AJ9" s="663"/>
      <c r="AK9" s="663"/>
      <c r="AL9" s="664">
        <v>0.3</v>
      </c>
      <c r="AM9" s="665"/>
      <c r="AN9" s="665"/>
      <c r="AO9" s="666"/>
      <c r="AP9" s="656" t="s">
        <v>229</v>
      </c>
      <c r="AQ9" s="657"/>
      <c r="AR9" s="657"/>
      <c r="AS9" s="657"/>
      <c r="AT9" s="657"/>
      <c r="AU9" s="657"/>
      <c r="AV9" s="657"/>
      <c r="AW9" s="657"/>
      <c r="AX9" s="657"/>
      <c r="AY9" s="657"/>
      <c r="AZ9" s="657"/>
      <c r="BA9" s="657"/>
      <c r="BB9" s="657"/>
      <c r="BC9" s="657"/>
      <c r="BD9" s="657"/>
      <c r="BE9" s="657"/>
      <c r="BF9" s="658"/>
      <c r="BG9" s="659">
        <v>957927</v>
      </c>
      <c r="BH9" s="660"/>
      <c r="BI9" s="660"/>
      <c r="BJ9" s="660"/>
      <c r="BK9" s="660"/>
      <c r="BL9" s="660"/>
      <c r="BM9" s="660"/>
      <c r="BN9" s="661"/>
      <c r="BO9" s="662">
        <v>25.8</v>
      </c>
      <c r="BP9" s="662"/>
      <c r="BQ9" s="662"/>
      <c r="BR9" s="662"/>
      <c r="BS9" s="663" t="s">
        <v>122</v>
      </c>
      <c r="BT9" s="663"/>
      <c r="BU9" s="663"/>
      <c r="BV9" s="663"/>
      <c r="BW9" s="663"/>
      <c r="BX9" s="663"/>
      <c r="BY9" s="663"/>
      <c r="BZ9" s="663"/>
      <c r="CA9" s="663"/>
      <c r="CB9" s="667"/>
      <c r="CD9" s="656" t="s">
        <v>230</v>
      </c>
      <c r="CE9" s="657"/>
      <c r="CF9" s="657"/>
      <c r="CG9" s="657"/>
      <c r="CH9" s="657"/>
      <c r="CI9" s="657"/>
      <c r="CJ9" s="657"/>
      <c r="CK9" s="657"/>
      <c r="CL9" s="657"/>
      <c r="CM9" s="657"/>
      <c r="CN9" s="657"/>
      <c r="CO9" s="657"/>
      <c r="CP9" s="657"/>
      <c r="CQ9" s="658"/>
      <c r="CR9" s="659">
        <v>1319915</v>
      </c>
      <c r="CS9" s="660"/>
      <c r="CT9" s="660"/>
      <c r="CU9" s="660"/>
      <c r="CV9" s="660"/>
      <c r="CW9" s="660"/>
      <c r="CX9" s="660"/>
      <c r="CY9" s="661"/>
      <c r="CZ9" s="662">
        <v>6.1</v>
      </c>
      <c r="DA9" s="662"/>
      <c r="DB9" s="662"/>
      <c r="DC9" s="662"/>
      <c r="DD9" s="668">
        <v>17031</v>
      </c>
      <c r="DE9" s="660"/>
      <c r="DF9" s="660"/>
      <c r="DG9" s="660"/>
      <c r="DH9" s="660"/>
      <c r="DI9" s="660"/>
      <c r="DJ9" s="660"/>
      <c r="DK9" s="660"/>
      <c r="DL9" s="660"/>
      <c r="DM9" s="660"/>
      <c r="DN9" s="660"/>
      <c r="DO9" s="660"/>
      <c r="DP9" s="661"/>
      <c r="DQ9" s="668">
        <v>1116206</v>
      </c>
      <c r="DR9" s="660"/>
      <c r="DS9" s="660"/>
      <c r="DT9" s="660"/>
      <c r="DU9" s="660"/>
      <c r="DV9" s="660"/>
      <c r="DW9" s="660"/>
      <c r="DX9" s="660"/>
      <c r="DY9" s="660"/>
      <c r="DZ9" s="660"/>
      <c r="EA9" s="660"/>
      <c r="EB9" s="660"/>
      <c r="EC9" s="669"/>
    </row>
    <row r="10" spans="2:143" ht="11.25" customHeight="1" x14ac:dyDescent="0.15">
      <c r="B10" s="656" t="s">
        <v>231</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232</v>
      </c>
      <c r="AQ10" s="657"/>
      <c r="AR10" s="657"/>
      <c r="AS10" s="657"/>
      <c r="AT10" s="657"/>
      <c r="AU10" s="657"/>
      <c r="AV10" s="657"/>
      <c r="AW10" s="657"/>
      <c r="AX10" s="657"/>
      <c r="AY10" s="657"/>
      <c r="AZ10" s="657"/>
      <c r="BA10" s="657"/>
      <c r="BB10" s="657"/>
      <c r="BC10" s="657"/>
      <c r="BD10" s="657"/>
      <c r="BE10" s="657"/>
      <c r="BF10" s="658"/>
      <c r="BG10" s="659">
        <v>81600</v>
      </c>
      <c r="BH10" s="660"/>
      <c r="BI10" s="660"/>
      <c r="BJ10" s="660"/>
      <c r="BK10" s="660"/>
      <c r="BL10" s="660"/>
      <c r="BM10" s="660"/>
      <c r="BN10" s="661"/>
      <c r="BO10" s="662">
        <v>2.2000000000000002</v>
      </c>
      <c r="BP10" s="662"/>
      <c r="BQ10" s="662"/>
      <c r="BR10" s="662"/>
      <c r="BS10" s="663" t="s">
        <v>122</v>
      </c>
      <c r="BT10" s="663"/>
      <c r="BU10" s="663"/>
      <c r="BV10" s="663"/>
      <c r="BW10" s="663"/>
      <c r="BX10" s="663"/>
      <c r="BY10" s="663"/>
      <c r="BZ10" s="663"/>
      <c r="CA10" s="663"/>
      <c r="CB10" s="667"/>
      <c r="CD10" s="656" t="s">
        <v>233</v>
      </c>
      <c r="CE10" s="657"/>
      <c r="CF10" s="657"/>
      <c r="CG10" s="657"/>
      <c r="CH10" s="657"/>
      <c r="CI10" s="657"/>
      <c r="CJ10" s="657"/>
      <c r="CK10" s="657"/>
      <c r="CL10" s="657"/>
      <c r="CM10" s="657"/>
      <c r="CN10" s="657"/>
      <c r="CO10" s="657"/>
      <c r="CP10" s="657"/>
      <c r="CQ10" s="658"/>
      <c r="CR10" s="659">
        <v>50177</v>
      </c>
      <c r="CS10" s="660"/>
      <c r="CT10" s="660"/>
      <c r="CU10" s="660"/>
      <c r="CV10" s="660"/>
      <c r="CW10" s="660"/>
      <c r="CX10" s="660"/>
      <c r="CY10" s="661"/>
      <c r="CZ10" s="662">
        <v>0.2</v>
      </c>
      <c r="DA10" s="662"/>
      <c r="DB10" s="662"/>
      <c r="DC10" s="662"/>
      <c r="DD10" s="668" t="s">
        <v>122</v>
      </c>
      <c r="DE10" s="660"/>
      <c r="DF10" s="660"/>
      <c r="DG10" s="660"/>
      <c r="DH10" s="660"/>
      <c r="DI10" s="660"/>
      <c r="DJ10" s="660"/>
      <c r="DK10" s="660"/>
      <c r="DL10" s="660"/>
      <c r="DM10" s="660"/>
      <c r="DN10" s="660"/>
      <c r="DO10" s="660"/>
      <c r="DP10" s="661"/>
      <c r="DQ10" s="668">
        <v>177</v>
      </c>
      <c r="DR10" s="660"/>
      <c r="DS10" s="660"/>
      <c r="DT10" s="660"/>
      <c r="DU10" s="660"/>
      <c r="DV10" s="660"/>
      <c r="DW10" s="660"/>
      <c r="DX10" s="660"/>
      <c r="DY10" s="660"/>
      <c r="DZ10" s="660"/>
      <c r="EA10" s="660"/>
      <c r="EB10" s="660"/>
      <c r="EC10" s="669"/>
    </row>
    <row r="11" spans="2:143" ht="11.25" customHeight="1" x14ac:dyDescent="0.15">
      <c r="B11" s="656" t="s">
        <v>234</v>
      </c>
      <c r="C11" s="657"/>
      <c r="D11" s="657"/>
      <c r="E11" s="657"/>
      <c r="F11" s="657"/>
      <c r="G11" s="657"/>
      <c r="H11" s="657"/>
      <c r="I11" s="657"/>
      <c r="J11" s="657"/>
      <c r="K11" s="657"/>
      <c r="L11" s="657"/>
      <c r="M11" s="657"/>
      <c r="N11" s="657"/>
      <c r="O11" s="657"/>
      <c r="P11" s="657"/>
      <c r="Q11" s="658"/>
      <c r="R11" s="659">
        <v>752836</v>
      </c>
      <c r="S11" s="660"/>
      <c r="T11" s="660"/>
      <c r="U11" s="660"/>
      <c r="V11" s="660"/>
      <c r="W11" s="660"/>
      <c r="X11" s="660"/>
      <c r="Y11" s="661"/>
      <c r="Z11" s="664">
        <v>3.2</v>
      </c>
      <c r="AA11" s="665"/>
      <c r="AB11" s="665"/>
      <c r="AC11" s="671"/>
      <c r="AD11" s="668">
        <v>752836</v>
      </c>
      <c r="AE11" s="660"/>
      <c r="AF11" s="660"/>
      <c r="AG11" s="660"/>
      <c r="AH11" s="660"/>
      <c r="AI11" s="660"/>
      <c r="AJ11" s="660"/>
      <c r="AK11" s="661"/>
      <c r="AL11" s="664">
        <v>7.5</v>
      </c>
      <c r="AM11" s="665"/>
      <c r="AN11" s="665"/>
      <c r="AO11" s="666"/>
      <c r="AP11" s="656" t="s">
        <v>235</v>
      </c>
      <c r="AQ11" s="657"/>
      <c r="AR11" s="657"/>
      <c r="AS11" s="657"/>
      <c r="AT11" s="657"/>
      <c r="AU11" s="657"/>
      <c r="AV11" s="657"/>
      <c r="AW11" s="657"/>
      <c r="AX11" s="657"/>
      <c r="AY11" s="657"/>
      <c r="AZ11" s="657"/>
      <c r="BA11" s="657"/>
      <c r="BB11" s="657"/>
      <c r="BC11" s="657"/>
      <c r="BD11" s="657"/>
      <c r="BE11" s="657"/>
      <c r="BF11" s="658"/>
      <c r="BG11" s="659">
        <v>260648</v>
      </c>
      <c r="BH11" s="660"/>
      <c r="BI11" s="660"/>
      <c r="BJ11" s="660"/>
      <c r="BK11" s="660"/>
      <c r="BL11" s="660"/>
      <c r="BM11" s="660"/>
      <c r="BN11" s="661"/>
      <c r="BO11" s="662">
        <v>7</v>
      </c>
      <c r="BP11" s="662"/>
      <c r="BQ11" s="662"/>
      <c r="BR11" s="662"/>
      <c r="BS11" s="663">
        <v>74455</v>
      </c>
      <c r="BT11" s="663"/>
      <c r="BU11" s="663"/>
      <c r="BV11" s="663"/>
      <c r="BW11" s="663"/>
      <c r="BX11" s="663"/>
      <c r="BY11" s="663"/>
      <c r="BZ11" s="663"/>
      <c r="CA11" s="663"/>
      <c r="CB11" s="667"/>
      <c r="CD11" s="656" t="s">
        <v>236</v>
      </c>
      <c r="CE11" s="657"/>
      <c r="CF11" s="657"/>
      <c r="CG11" s="657"/>
      <c r="CH11" s="657"/>
      <c r="CI11" s="657"/>
      <c r="CJ11" s="657"/>
      <c r="CK11" s="657"/>
      <c r="CL11" s="657"/>
      <c r="CM11" s="657"/>
      <c r="CN11" s="657"/>
      <c r="CO11" s="657"/>
      <c r="CP11" s="657"/>
      <c r="CQ11" s="658"/>
      <c r="CR11" s="659">
        <v>1236904</v>
      </c>
      <c r="CS11" s="660"/>
      <c r="CT11" s="660"/>
      <c r="CU11" s="660"/>
      <c r="CV11" s="660"/>
      <c r="CW11" s="660"/>
      <c r="CX11" s="660"/>
      <c r="CY11" s="661"/>
      <c r="CZ11" s="662">
        <v>5.7</v>
      </c>
      <c r="DA11" s="662"/>
      <c r="DB11" s="662"/>
      <c r="DC11" s="662"/>
      <c r="DD11" s="668">
        <v>99810</v>
      </c>
      <c r="DE11" s="660"/>
      <c r="DF11" s="660"/>
      <c r="DG11" s="660"/>
      <c r="DH11" s="660"/>
      <c r="DI11" s="660"/>
      <c r="DJ11" s="660"/>
      <c r="DK11" s="660"/>
      <c r="DL11" s="660"/>
      <c r="DM11" s="660"/>
      <c r="DN11" s="660"/>
      <c r="DO11" s="660"/>
      <c r="DP11" s="661"/>
      <c r="DQ11" s="668">
        <v>821636</v>
      </c>
      <c r="DR11" s="660"/>
      <c r="DS11" s="660"/>
      <c r="DT11" s="660"/>
      <c r="DU11" s="660"/>
      <c r="DV11" s="660"/>
      <c r="DW11" s="660"/>
      <c r="DX11" s="660"/>
      <c r="DY11" s="660"/>
      <c r="DZ11" s="660"/>
      <c r="EA11" s="660"/>
      <c r="EB11" s="660"/>
      <c r="EC11" s="669"/>
    </row>
    <row r="12" spans="2:143" ht="11.25" customHeight="1" x14ac:dyDescent="0.15">
      <c r="B12" s="656" t="s">
        <v>237</v>
      </c>
      <c r="C12" s="657"/>
      <c r="D12" s="657"/>
      <c r="E12" s="657"/>
      <c r="F12" s="657"/>
      <c r="G12" s="657"/>
      <c r="H12" s="657"/>
      <c r="I12" s="657"/>
      <c r="J12" s="657"/>
      <c r="K12" s="657"/>
      <c r="L12" s="657"/>
      <c r="M12" s="657"/>
      <c r="N12" s="657"/>
      <c r="O12" s="657"/>
      <c r="P12" s="657"/>
      <c r="Q12" s="658"/>
      <c r="R12" s="659">
        <v>39317</v>
      </c>
      <c r="S12" s="660"/>
      <c r="T12" s="660"/>
      <c r="U12" s="660"/>
      <c r="V12" s="660"/>
      <c r="W12" s="660"/>
      <c r="X12" s="660"/>
      <c r="Y12" s="661"/>
      <c r="Z12" s="662">
        <v>0.2</v>
      </c>
      <c r="AA12" s="662"/>
      <c r="AB12" s="662"/>
      <c r="AC12" s="662"/>
      <c r="AD12" s="663">
        <v>39317</v>
      </c>
      <c r="AE12" s="663"/>
      <c r="AF12" s="663"/>
      <c r="AG12" s="663"/>
      <c r="AH12" s="663"/>
      <c r="AI12" s="663"/>
      <c r="AJ12" s="663"/>
      <c r="AK12" s="663"/>
      <c r="AL12" s="664">
        <v>0.4</v>
      </c>
      <c r="AM12" s="665"/>
      <c r="AN12" s="665"/>
      <c r="AO12" s="666"/>
      <c r="AP12" s="656" t="s">
        <v>238</v>
      </c>
      <c r="AQ12" s="657"/>
      <c r="AR12" s="657"/>
      <c r="AS12" s="657"/>
      <c r="AT12" s="657"/>
      <c r="AU12" s="657"/>
      <c r="AV12" s="657"/>
      <c r="AW12" s="657"/>
      <c r="AX12" s="657"/>
      <c r="AY12" s="657"/>
      <c r="AZ12" s="657"/>
      <c r="BA12" s="657"/>
      <c r="BB12" s="657"/>
      <c r="BC12" s="657"/>
      <c r="BD12" s="657"/>
      <c r="BE12" s="657"/>
      <c r="BF12" s="658"/>
      <c r="BG12" s="659">
        <v>2006170</v>
      </c>
      <c r="BH12" s="660"/>
      <c r="BI12" s="660"/>
      <c r="BJ12" s="660"/>
      <c r="BK12" s="660"/>
      <c r="BL12" s="660"/>
      <c r="BM12" s="660"/>
      <c r="BN12" s="661"/>
      <c r="BO12" s="662">
        <v>53.9</v>
      </c>
      <c r="BP12" s="662"/>
      <c r="BQ12" s="662"/>
      <c r="BR12" s="662"/>
      <c r="BS12" s="663" t="s">
        <v>122</v>
      </c>
      <c r="BT12" s="663"/>
      <c r="BU12" s="663"/>
      <c r="BV12" s="663"/>
      <c r="BW12" s="663"/>
      <c r="BX12" s="663"/>
      <c r="BY12" s="663"/>
      <c r="BZ12" s="663"/>
      <c r="CA12" s="663"/>
      <c r="CB12" s="667"/>
      <c r="CD12" s="656" t="s">
        <v>239</v>
      </c>
      <c r="CE12" s="657"/>
      <c r="CF12" s="657"/>
      <c r="CG12" s="657"/>
      <c r="CH12" s="657"/>
      <c r="CI12" s="657"/>
      <c r="CJ12" s="657"/>
      <c r="CK12" s="657"/>
      <c r="CL12" s="657"/>
      <c r="CM12" s="657"/>
      <c r="CN12" s="657"/>
      <c r="CO12" s="657"/>
      <c r="CP12" s="657"/>
      <c r="CQ12" s="658"/>
      <c r="CR12" s="659">
        <v>748513</v>
      </c>
      <c r="CS12" s="660"/>
      <c r="CT12" s="660"/>
      <c r="CU12" s="660"/>
      <c r="CV12" s="660"/>
      <c r="CW12" s="660"/>
      <c r="CX12" s="660"/>
      <c r="CY12" s="661"/>
      <c r="CZ12" s="662">
        <v>3.5</v>
      </c>
      <c r="DA12" s="662"/>
      <c r="DB12" s="662"/>
      <c r="DC12" s="662"/>
      <c r="DD12" s="668">
        <v>318204</v>
      </c>
      <c r="DE12" s="660"/>
      <c r="DF12" s="660"/>
      <c r="DG12" s="660"/>
      <c r="DH12" s="660"/>
      <c r="DI12" s="660"/>
      <c r="DJ12" s="660"/>
      <c r="DK12" s="660"/>
      <c r="DL12" s="660"/>
      <c r="DM12" s="660"/>
      <c r="DN12" s="660"/>
      <c r="DO12" s="660"/>
      <c r="DP12" s="661"/>
      <c r="DQ12" s="668">
        <v>308717</v>
      </c>
      <c r="DR12" s="660"/>
      <c r="DS12" s="660"/>
      <c r="DT12" s="660"/>
      <c r="DU12" s="660"/>
      <c r="DV12" s="660"/>
      <c r="DW12" s="660"/>
      <c r="DX12" s="660"/>
      <c r="DY12" s="660"/>
      <c r="DZ12" s="660"/>
      <c r="EA12" s="660"/>
      <c r="EB12" s="660"/>
      <c r="EC12" s="669"/>
    </row>
    <row r="13" spans="2:143" ht="11.25" customHeight="1" x14ac:dyDescent="0.15">
      <c r="B13" s="656" t="s">
        <v>240</v>
      </c>
      <c r="C13" s="657"/>
      <c r="D13" s="657"/>
      <c r="E13" s="657"/>
      <c r="F13" s="657"/>
      <c r="G13" s="657"/>
      <c r="H13" s="657"/>
      <c r="I13" s="657"/>
      <c r="J13" s="657"/>
      <c r="K13" s="657"/>
      <c r="L13" s="657"/>
      <c r="M13" s="657"/>
      <c r="N13" s="657"/>
      <c r="O13" s="657"/>
      <c r="P13" s="657"/>
      <c r="Q13" s="658"/>
      <c r="R13" s="659">
        <v>2</v>
      </c>
      <c r="S13" s="660"/>
      <c r="T13" s="660"/>
      <c r="U13" s="660"/>
      <c r="V13" s="660"/>
      <c r="W13" s="660"/>
      <c r="X13" s="660"/>
      <c r="Y13" s="661"/>
      <c r="Z13" s="662">
        <v>0</v>
      </c>
      <c r="AA13" s="662"/>
      <c r="AB13" s="662"/>
      <c r="AC13" s="662"/>
      <c r="AD13" s="663">
        <v>2</v>
      </c>
      <c r="AE13" s="663"/>
      <c r="AF13" s="663"/>
      <c r="AG13" s="663"/>
      <c r="AH13" s="663"/>
      <c r="AI13" s="663"/>
      <c r="AJ13" s="663"/>
      <c r="AK13" s="663"/>
      <c r="AL13" s="664">
        <v>0</v>
      </c>
      <c r="AM13" s="665"/>
      <c r="AN13" s="665"/>
      <c r="AO13" s="666"/>
      <c r="AP13" s="656" t="s">
        <v>241</v>
      </c>
      <c r="AQ13" s="657"/>
      <c r="AR13" s="657"/>
      <c r="AS13" s="657"/>
      <c r="AT13" s="657"/>
      <c r="AU13" s="657"/>
      <c r="AV13" s="657"/>
      <c r="AW13" s="657"/>
      <c r="AX13" s="657"/>
      <c r="AY13" s="657"/>
      <c r="AZ13" s="657"/>
      <c r="BA13" s="657"/>
      <c r="BB13" s="657"/>
      <c r="BC13" s="657"/>
      <c r="BD13" s="657"/>
      <c r="BE13" s="657"/>
      <c r="BF13" s="658"/>
      <c r="BG13" s="659">
        <v>1938646</v>
      </c>
      <c r="BH13" s="660"/>
      <c r="BI13" s="660"/>
      <c r="BJ13" s="660"/>
      <c r="BK13" s="660"/>
      <c r="BL13" s="660"/>
      <c r="BM13" s="660"/>
      <c r="BN13" s="661"/>
      <c r="BO13" s="662">
        <v>52.1</v>
      </c>
      <c r="BP13" s="662"/>
      <c r="BQ13" s="662"/>
      <c r="BR13" s="662"/>
      <c r="BS13" s="663" t="s">
        <v>122</v>
      </c>
      <c r="BT13" s="663"/>
      <c r="BU13" s="663"/>
      <c r="BV13" s="663"/>
      <c r="BW13" s="663"/>
      <c r="BX13" s="663"/>
      <c r="BY13" s="663"/>
      <c r="BZ13" s="663"/>
      <c r="CA13" s="663"/>
      <c r="CB13" s="667"/>
      <c r="CD13" s="656" t="s">
        <v>242</v>
      </c>
      <c r="CE13" s="657"/>
      <c r="CF13" s="657"/>
      <c r="CG13" s="657"/>
      <c r="CH13" s="657"/>
      <c r="CI13" s="657"/>
      <c r="CJ13" s="657"/>
      <c r="CK13" s="657"/>
      <c r="CL13" s="657"/>
      <c r="CM13" s="657"/>
      <c r="CN13" s="657"/>
      <c r="CO13" s="657"/>
      <c r="CP13" s="657"/>
      <c r="CQ13" s="658"/>
      <c r="CR13" s="659">
        <v>1929996</v>
      </c>
      <c r="CS13" s="660"/>
      <c r="CT13" s="660"/>
      <c r="CU13" s="660"/>
      <c r="CV13" s="660"/>
      <c r="CW13" s="660"/>
      <c r="CX13" s="660"/>
      <c r="CY13" s="661"/>
      <c r="CZ13" s="662">
        <v>8.9</v>
      </c>
      <c r="DA13" s="662"/>
      <c r="DB13" s="662"/>
      <c r="DC13" s="662"/>
      <c r="DD13" s="668">
        <v>594793</v>
      </c>
      <c r="DE13" s="660"/>
      <c r="DF13" s="660"/>
      <c r="DG13" s="660"/>
      <c r="DH13" s="660"/>
      <c r="DI13" s="660"/>
      <c r="DJ13" s="660"/>
      <c r="DK13" s="660"/>
      <c r="DL13" s="660"/>
      <c r="DM13" s="660"/>
      <c r="DN13" s="660"/>
      <c r="DO13" s="660"/>
      <c r="DP13" s="661"/>
      <c r="DQ13" s="668">
        <v>1071596</v>
      </c>
      <c r="DR13" s="660"/>
      <c r="DS13" s="660"/>
      <c r="DT13" s="660"/>
      <c r="DU13" s="660"/>
      <c r="DV13" s="660"/>
      <c r="DW13" s="660"/>
      <c r="DX13" s="660"/>
      <c r="DY13" s="660"/>
      <c r="DZ13" s="660"/>
      <c r="EA13" s="660"/>
      <c r="EB13" s="660"/>
      <c r="EC13" s="669"/>
    </row>
    <row r="14" spans="2:143" ht="11.25" customHeight="1" x14ac:dyDescent="0.15">
      <c r="B14" s="656" t="s">
        <v>243</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244</v>
      </c>
      <c r="AQ14" s="657"/>
      <c r="AR14" s="657"/>
      <c r="AS14" s="657"/>
      <c r="AT14" s="657"/>
      <c r="AU14" s="657"/>
      <c r="AV14" s="657"/>
      <c r="AW14" s="657"/>
      <c r="AX14" s="657"/>
      <c r="AY14" s="657"/>
      <c r="AZ14" s="657"/>
      <c r="BA14" s="657"/>
      <c r="BB14" s="657"/>
      <c r="BC14" s="657"/>
      <c r="BD14" s="657"/>
      <c r="BE14" s="657"/>
      <c r="BF14" s="658"/>
      <c r="BG14" s="659">
        <v>123340</v>
      </c>
      <c r="BH14" s="660"/>
      <c r="BI14" s="660"/>
      <c r="BJ14" s="660"/>
      <c r="BK14" s="660"/>
      <c r="BL14" s="660"/>
      <c r="BM14" s="660"/>
      <c r="BN14" s="661"/>
      <c r="BO14" s="662">
        <v>3.3</v>
      </c>
      <c r="BP14" s="662"/>
      <c r="BQ14" s="662"/>
      <c r="BR14" s="662"/>
      <c r="BS14" s="663" t="s">
        <v>122</v>
      </c>
      <c r="BT14" s="663"/>
      <c r="BU14" s="663"/>
      <c r="BV14" s="663"/>
      <c r="BW14" s="663"/>
      <c r="BX14" s="663"/>
      <c r="BY14" s="663"/>
      <c r="BZ14" s="663"/>
      <c r="CA14" s="663"/>
      <c r="CB14" s="667"/>
      <c r="CD14" s="656" t="s">
        <v>245</v>
      </c>
      <c r="CE14" s="657"/>
      <c r="CF14" s="657"/>
      <c r="CG14" s="657"/>
      <c r="CH14" s="657"/>
      <c r="CI14" s="657"/>
      <c r="CJ14" s="657"/>
      <c r="CK14" s="657"/>
      <c r="CL14" s="657"/>
      <c r="CM14" s="657"/>
      <c r="CN14" s="657"/>
      <c r="CO14" s="657"/>
      <c r="CP14" s="657"/>
      <c r="CQ14" s="658"/>
      <c r="CR14" s="659">
        <v>1069064</v>
      </c>
      <c r="CS14" s="660"/>
      <c r="CT14" s="660"/>
      <c r="CU14" s="660"/>
      <c r="CV14" s="660"/>
      <c r="CW14" s="660"/>
      <c r="CX14" s="660"/>
      <c r="CY14" s="661"/>
      <c r="CZ14" s="662">
        <v>4.9000000000000004</v>
      </c>
      <c r="DA14" s="662"/>
      <c r="DB14" s="662"/>
      <c r="DC14" s="662"/>
      <c r="DD14" s="668">
        <v>537718</v>
      </c>
      <c r="DE14" s="660"/>
      <c r="DF14" s="660"/>
      <c r="DG14" s="660"/>
      <c r="DH14" s="660"/>
      <c r="DI14" s="660"/>
      <c r="DJ14" s="660"/>
      <c r="DK14" s="660"/>
      <c r="DL14" s="660"/>
      <c r="DM14" s="660"/>
      <c r="DN14" s="660"/>
      <c r="DO14" s="660"/>
      <c r="DP14" s="661"/>
      <c r="DQ14" s="668">
        <v>530035</v>
      </c>
      <c r="DR14" s="660"/>
      <c r="DS14" s="660"/>
      <c r="DT14" s="660"/>
      <c r="DU14" s="660"/>
      <c r="DV14" s="660"/>
      <c r="DW14" s="660"/>
      <c r="DX14" s="660"/>
      <c r="DY14" s="660"/>
      <c r="DZ14" s="660"/>
      <c r="EA14" s="660"/>
      <c r="EB14" s="660"/>
      <c r="EC14" s="669"/>
    </row>
    <row r="15" spans="2:143" ht="11.25" customHeight="1" x14ac:dyDescent="0.15">
      <c r="B15" s="656" t="s">
        <v>246</v>
      </c>
      <c r="C15" s="657"/>
      <c r="D15" s="657"/>
      <c r="E15" s="657"/>
      <c r="F15" s="657"/>
      <c r="G15" s="657"/>
      <c r="H15" s="657"/>
      <c r="I15" s="657"/>
      <c r="J15" s="657"/>
      <c r="K15" s="657"/>
      <c r="L15" s="657"/>
      <c r="M15" s="657"/>
      <c r="N15" s="657"/>
      <c r="O15" s="657"/>
      <c r="P15" s="657"/>
      <c r="Q15" s="658"/>
      <c r="R15" s="659">
        <v>16309</v>
      </c>
      <c r="S15" s="660"/>
      <c r="T15" s="660"/>
      <c r="U15" s="660"/>
      <c r="V15" s="660"/>
      <c r="W15" s="660"/>
      <c r="X15" s="660"/>
      <c r="Y15" s="661"/>
      <c r="Z15" s="662">
        <v>0.1</v>
      </c>
      <c r="AA15" s="662"/>
      <c r="AB15" s="662"/>
      <c r="AC15" s="662"/>
      <c r="AD15" s="663">
        <v>16309</v>
      </c>
      <c r="AE15" s="663"/>
      <c r="AF15" s="663"/>
      <c r="AG15" s="663"/>
      <c r="AH15" s="663"/>
      <c r="AI15" s="663"/>
      <c r="AJ15" s="663"/>
      <c r="AK15" s="663"/>
      <c r="AL15" s="664">
        <v>0.2</v>
      </c>
      <c r="AM15" s="665"/>
      <c r="AN15" s="665"/>
      <c r="AO15" s="666"/>
      <c r="AP15" s="656" t="s">
        <v>247</v>
      </c>
      <c r="AQ15" s="657"/>
      <c r="AR15" s="657"/>
      <c r="AS15" s="657"/>
      <c r="AT15" s="657"/>
      <c r="AU15" s="657"/>
      <c r="AV15" s="657"/>
      <c r="AW15" s="657"/>
      <c r="AX15" s="657"/>
      <c r="AY15" s="657"/>
      <c r="AZ15" s="657"/>
      <c r="BA15" s="657"/>
      <c r="BB15" s="657"/>
      <c r="BC15" s="657"/>
      <c r="BD15" s="657"/>
      <c r="BE15" s="657"/>
      <c r="BF15" s="658"/>
      <c r="BG15" s="659">
        <v>168926</v>
      </c>
      <c r="BH15" s="660"/>
      <c r="BI15" s="660"/>
      <c r="BJ15" s="660"/>
      <c r="BK15" s="660"/>
      <c r="BL15" s="660"/>
      <c r="BM15" s="660"/>
      <c r="BN15" s="661"/>
      <c r="BO15" s="662">
        <v>4.5</v>
      </c>
      <c r="BP15" s="662"/>
      <c r="BQ15" s="662"/>
      <c r="BR15" s="662"/>
      <c r="BS15" s="663" t="s">
        <v>122</v>
      </c>
      <c r="BT15" s="663"/>
      <c r="BU15" s="663"/>
      <c r="BV15" s="663"/>
      <c r="BW15" s="663"/>
      <c r="BX15" s="663"/>
      <c r="BY15" s="663"/>
      <c r="BZ15" s="663"/>
      <c r="CA15" s="663"/>
      <c r="CB15" s="667"/>
      <c r="CD15" s="656" t="s">
        <v>248</v>
      </c>
      <c r="CE15" s="657"/>
      <c r="CF15" s="657"/>
      <c r="CG15" s="657"/>
      <c r="CH15" s="657"/>
      <c r="CI15" s="657"/>
      <c r="CJ15" s="657"/>
      <c r="CK15" s="657"/>
      <c r="CL15" s="657"/>
      <c r="CM15" s="657"/>
      <c r="CN15" s="657"/>
      <c r="CO15" s="657"/>
      <c r="CP15" s="657"/>
      <c r="CQ15" s="658"/>
      <c r="CR15" s="659">
        <v>4163183</v>
      </c>
      <c r="CS15" s="660"/>
      <c r="CT15" s="660"/>
      <c r="CU15" s="660"/>
      <c r="CV15" s="660"/>
      <c r="CW15" s="660"/>
      <c r="CX15" s="660"/>
      <c r="CY15" s="661"/>
      <c r="CZ15" s="662">
        <v>19.2</v>
      </c>
      <c r="DA15" s="662"/>
      <c r="DB15" s="662"/>
      <c r="DC15" s="662"/>
      <c r="DD15" s="668">
        <v>2647673</v>
      </c>
      <c r="DE15" s="660"/>
      <c r="DF15" s="660"/>
      <c r="DG15" s="660"/>
      <c r="DH15" s="660"/>
      <c r="DI15" s="660"/>
      <c r="DJ15" s="660"/>
      <c r="DK15" s="660"/>
      <c r="DL15" s="660"/>
      <c r="DM15" s="660"/>
      <c r="DN15" s="660"/>
      <c r="DO15" s="660"/>
      <c r="DP15" s="661"/>
      <c r="DQ15" s="668">
        <v>1733880</v>
      </c>
      <c r="DR15" s="660"/>
      <c r="DS15" s="660"/>
      <c r="DT15" s="660"/>
      <c r="DU15" s="660"/>
      <c r="DV15" s="660"/>
      <c r="DW15" s="660"/>
      <c r="DX15" s="660"/>
      <c r="DY15" s="660"/>
      <c r="DZ15" s="660"/>
      <c r="EA15" s="660"/>
      <c r="EB15" s="660"/>
      <c r="EC15" s="669"/>
    </row>
    <row r="16" spans="2:143" ht="11.25" customHeight="1" x14ac:dyDescent="0.15">
      <c r="B16" s="656" t="s">
        <v>249</v>
      </c>
      <c r="C16" s="657"/>
      <c r="D16" s="657"/>
      <c r="E16" s="657"/>
      <c r="F16" s="657"/>
      <c r="G16" s="657"/>
      <c r="H16" s="657"/>
      <c r="I16" s="657"/>
      <c r="J16" s="657"/>
      <c r="K16" s="657"/>
      <c r="L16" s="657"/>
      <c r="M16" s="657"/>
      <c r="N16" s="657"/>
      <c r="O16" s="657"/>
      <c r="P16" s="657"/>
      <c r="Q16" s="658"/>
      <c r="R16" s="659">
        <v>70717</v>
      </c>
      <c r="S16" s="660"/>
      <c r="T16" s="660"/>
      <c r="U16" s="660"/>
      <c r="V16" s="660"/>
      <c r="W16" s="660"/>
      <c r="X16" s="660"/>
      <c r="Y16" s="661"/>
      <c r="Z16" s="662">
        <v>0.3</v>
      </c>
      <c r="AA16" s="662"/>
      <c r="AB16" s="662"/>
      <c r="AC16" s="662"/>
      <c r="AD16" s="663">
        <v>70717</v>
      </c>
      <c r="AE16" s="663"/>
      <c r="AF16" s="663"/>
      <c r="AG16" s="663"/>
      <c r="AH16" s="663"/>
      <c r="AI16" s="663"/>
      <c r="AJ16" s="663"/>
      <c r="AK16" s="663"/>
      <c r="AL16" s="664">
        <v>0.7</v>
      </c>
      <c r="AM16" s="665"/>
      <c r="AN16" s="665"/>
      <c r="AO16" s="666"/>
      <c r="AP16" s="656" t="s">
        <v>250</v>
      </c>
      <c r="AQ16" s="657"/>
      <c r="AR16" s="657"/>
      <c r="AS16" s="657"/>
      <c r="AT16" s="657"/>
      <c r="AU16" s="657"/>
      <c r="AV16" s="657"/>
      <c r="AW16" s="657"/>
      <c r="AX16" s="657"/>
      <c r="AY16" s="657"/>
      <c r="AZ16" s="657"/>
      <c r="BA16" s="657"/>
      <c r="BB16" s="657"/>
      <c r="BC16" s="657"/>
      <c r="BD16" s="657"/>
      <c r="BE16" s="657"/>
      <c r="BF16" s="658"/>
      <c r="BG16" s="659">
        <v>63076</v>
      </c>
      <c r="BH16" s="660"/>
      <c r="BI16" s="660"/>
      <c r="BJ16" s="660"/>
      <c r="BK16" s="660"/>
      <c r="BL16" s="660"/>
      <c r="BM16" s="660"/>
      <c r="BN16" s="661"/>
      <c r="BO16" s="662">
        <v>1.7</v>
      </c>
      <c r="BP16" s="662"/>
      <c r="BQ16" s="662"/>
      <c r="BR16" s="662"/>
      <c r="BS16" s="663" t="s">
        <v>122</v>
      </c>
      <c r="BT16" s="663"/>
      <c r="BU16" s="663"/>
      <c r="BV16" s="663"/>
      <c r="BW16" s="663"/>
      <c r="BX16" s="663"/>
      <c r="BY16" s="663"/>
      <c r="BZ16" s="663"/>
      <c r="CA16" s="663"/>
      <c r="CB16" s="667"/>
      <c r="CD16" s="656" t="s">
        <v>251</v>
      </c>
      <c r="CE16" s="657"/>
      <c r="CF16" s="657"/>
      <c r="CG16" s="657"/>
      <c r="CH16" s="657"/>
      <c r="CI16" s="657"/>
      <c r="CJ16" s="657"/>
      <c r="CK16" s="657"/>
      <c r="CL16" s="657"/>
      <c r="CM16" s="657"/>
      <c r="CN16" s="657"/>
      <c r="CO16" s="657"/>
      <c r="CP16" s="657"/>
      <c r="CQ16" s="658"/>
      <c r="CR16" s="659">
        <v>202383</v>
      </c>
      <c r="CS16" s="660"/>
      <c r="CT16" s="660"/>
      <c r="CU16" s="660"/>
      <c r="CV16" s="660"/>
      <c r="CW16" s="660"/>
      <c r="CX16" s="660"/>
      <c r="CY16" s="661"/>
      <c r="CZ16" s="662">
        <v>0.9</v>
      </c>
      <c r="DA16" s="662"/>
      <c r="DB16" s="662"/>
      <c r="DC16" s="662"/>
      <c r="DD16" s="668" t="s">
        <v>122</v>
      </c>
      <c r="DE16" s="660"/>
      <c r="DF16" s="660"/>
      <c r="DG16" s="660"/>
      <c r="DH16" s="660"/>
      <c r="DI16" s="660"/>
      <c r="DJ16" s="660"/>
      <c r="DK16" s="660"/>
      <c r="DL16" s="660"/>
      <c r="DM16" s="660"/>
      <c r="DN16" s="660"/>
      <c r="DO16" s="660"/>
      <c r="DP16" s="661"/>
      <c r="DQ16" s="668">
        <v>32234</v>
      </c>
      <c r="DR16" s="660"/>
      <c r="DS16" s="660"/>
      <c r="DT16" s="660"/>
      <c r="DU16" s="660"/>
      <c r="DV16" s="660"/>
      <c r="DW16" s="660"/>
      <c r="DX16" s="660"/>
      <c r="DY16" s="660"/>
      <c r="DZ16" s="660"/>
      <c r="EA16" s="660"/>
      <c r="EB16" s="660"/>
      <c r="EC16" s="669"/>
    </row>
    <row r="17" spans="2:133" ht="11.25" customHeight="1" x14ac:dyDescent="0.15">
      <c r="B17" s="656" t="s">
        <v>252</v>
      </c>
      <c r="C17" s="657"/>
      <c r="D17" s="657"/>
      <c r="E17" s="657"/>
      <c r="F17" s="657"/>
      <c r="G17" s="657"/>
      <c r="H17" s="657"/>
      <c r="I17" s="657"/>
      <c r="J17" s="657"/>
      <c r="K17" s="657"/>
      <c r="L17" s="657"/>
      <c r="M17" s="657"/>
      <c r="N17" s="657"/>
      <c r="O17" s="657"/>
      <c r="P17" s="657"/>
      <c r="Q17" s="658"/>
      <c r="R17" s="659">
        <v>136941</v>
      </c>
      <c r="S17" s="660"/>
      <c r="T17" s="660"/>
      <c r="U17" s="660"/>
      <c r="V17" s="660"/>
      <c r="W17" s="660"/>
      <c r="X17" s="660"/>
      <c r="Y17" s="661"/>
      <c r="Z17" s="662">
        <v>0.6</v>
      </c>
      <c r="AA17" s="662"/>
      <c r="AB17" s="662"/>
      <c r="AC17" s="662"/>
      <c r="AD17" s="663">
        <v>136941</v>
      </c>
      <c r="AE17" s="663"/>
      <c r="AF17" s="663"/>
      <c r="AG17" s="663"/>
      <c r="AH17" s="663"/>
      <c r="AI17" s="663"/>
      <c r="AJ17" s="663"/>
      <c r="AK17" s="663"/>
      <c r="AL17" s="664">
        <v>1.4</v>
      </c>
      <c r="AM17" s="665"/>
      <c r="AN17" s="665"/>
      <c r="AO17" s="666"/>
      <c r="AP17" s="656" t="s">
        <v>253</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254</v>
      </c>
      <c r="CE17" s="657"/>
      <c r="CF17" s="657"/>
      <c r="CG17" s="657"/>
      <c r="CH17" s="657"/>
      <c r="CI17" s="657"/>
      <c r="CJ17" s="657"/>
      <c r="CK17" s="657"/>
      <c r="CL17" s="657"/>
      <c r="CM17" s="657"/>
      <c r="CN17" s="657"/>
      <c r="CO17" s="657"/>
      <c r="CP17" s="657"/>
      <c r="CQ17" s="658"/>
      <c r="CR17" s="659">
        <v>2059293</v>
      </c>
      <c r="CS17" s="660"/>
      <c r="CT17" s="660"/>
      <c r="CU17" s="660"/>
      <c r="CV17" s="660"/>
      <c r="CW17" s="660"/>
      <c r="CX17" s="660"/>
      <c r="CY17" s="661"/>
      <c r="CZ17" s="662">
        <v>9.5</v>
      </c>
      <c r="DA17" s="662"/>
      <c r="DB17" s="662"/>
      <c r="DC17" s="662"/>
      <c r="DD17" s="668" t="s">
        <v>122</v>
      </c>
      <c r="DE17" s="660"/>
      <c r="DF17" s="660"/>
      <c r="DG17" s="660"/>
      <c r="DH17" s="660"/>
      <c r="DI17" s="660"/>
      <c r="DJ17" s="660"/>
      <c r="DK17" s="660"/>
      <c r="DL17" s="660"/>
      <c r="DM17" s="660"/>
      <c r="DN17" s="660"/>
      <c r="DO17" s="660"/>
      <c r="DP17" s="661"/>
      <c r="DQ17" s="668">
        <v>1990016</v>
      </c>
      <c r="DR17" s="660"/>
      <c r="DS17" s="660"/>
      <c r="DT17" s="660"/>
      <c r="DU17" s="660"/>
      <c r="DV17" s="660"/>
      <c r="DW17" s="660"/>
      <c r="DX17" s="660"/>
      <c r="DY17" s="660"/>
      <c r="DZ17" s="660"/>
      <c r="EA17" s="660"/>
      <c r="EB17" s="660"/>
      <c r="EC17" s="669"/>
    </row>
    <row r="18" spans="2:133" ht="11.25" customHeight="1" x14ac:dyDescent="0.15">
      <c r="B18" s="656" t="s">
        <v>255</v>
      </c>
      <c r="C18" s="657"/>
      <c r="D18" s="657"/>
      <c r="E18" s="657"/>
      <c r="F18" s="657"/>
      <c r="G18" s="657"/>
      <c r="H18" s="657"/>
      <c r="I18" s="657"/>
      <c r="J18" s="657"/>
      <c r="K18" s="657"/>
      <c r="L18" s="657"/>
      <c r="M18" s="657"/>
      <c r="N18" s="657"/>
      <c r="O18" s="657"/>
      <c r="P18" s="657"/>
      <c r="Q18" s="658"/>
      <c r="R18" s="659">
        <v>23650</v>
      </c>
      <c r="S18" s="660"/>
      <c r="T18" s="660"/>
      <c r="U18" s="660"/>
      <c r="V18" s="660"/>
      <c r="W18" s="660"/>
      <c r="X18" s="660"/>
      <c r="Y18" s="661"/>
      <c r="Z18" s="662">
        <v>0.1</v>
      </c>
      <c r="AA18" s="662"/>
      <c r="AB18" s="662"/>
      <c r="AC18" s="662"/>
      <c r="AD18" s="663">
        <v>23650</v>
      </c>
      <c r="AE18" s="663"/>
      <c r="AF18" s="663"/>
      <c r="AG18" s="663"/>
      <c r="AH18" s="663"/>
      <c r="AI18" s="663"/>
      <c r="AJ18" s="663"/>
      <c r="AK18" s="663"/>
      <c r="AL18" s="664">
        <v>0.2</v>
      </c>
      <c r="AM18" s="665"/>
      <c r="AN18" s="665"/>
      <c r="AO18" s="666"/>
      <c r="AP18" s="656" t="s">
        <v>256</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257</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258</v>
      </c>
      <c r="C19" s="657"/>
      <c r="D19" s="657"/>
      <c r="E19" s="657"/>
      <c r="F19" s="657"/>
      <c r="G19" s="657"/>
      <c r="H19" s="657"/>
      <c r="I19" s="657"/>
      <c r="J19" s="657"/>
      <c r="K19" s="657"/>
      <c r="L19" s="657"/>
      <c r="M19" s="657"/>
      <c r="N19" s="657"/>
      <c r="O19" s="657"/>
      <c r="P19" s="657"/>
      <c r="Q19" s="658"/>
      <c r="R19" s="659">
        <v>111610</v>
      </c>
      <c r="S19" s="660"/>
      <c r="T19" s="660"/>
      <c r="U19" s="660"/>
      <c r="V19" s="660"/>
      <c r="W19" s="660"/>
      <c r="X19" s="660"/>
      <c r="Y19" s="661"/>
      <c r="Z19" s="662">
        <v>0.5</v>
      </c>
      <c r="AA19" s="662"/>
      <c r="AB19" s="662"/>
      <c r="AC19" s="662"/>
      <c r="AD19" s="663">
        <v>111610</v>
      </c>
      <c r="AE19" s="663"/>
      <c r="AF19" s="663"/>
      <c r="AG19" s="663"/>
      <c r="AH19" s="663"/>
      <c r="AI19" s="663"/>
      <c r="AJ19" s="663"/>
      <c r="AK19" s="663"/>
      <c r="AL19" s="664">
        <v>1.1000000000000001</v>
      </c>
      <c r="AM19" s="665"/>
      <c r="AN19" s="665"/>
      <c r="AO19" s="666"/>
      <c r="AP19" s="656" t="s">
        <v>259</v>
      </c>
      <c r="AQ19" s="657"/>
      <c r="AR19" s="657"/>
      <c r="AS19" s="657"/>
      <c r="AT19" s="657"/>
      <c r="AU19" s="657"/>
      <c r="AV19" s="657"/>
      <c r="AW19" s="657"/>
      <c r="AX19" s="657"/>
      <c r="AY19" s="657"/>
      <c r="AZ19" s="657"/>
      <c r="BA19" s="657"/>
      <c r="BB19" s="657"/>
      <c r="BC19" s="657"/>
      <c r="BD19" s="657"/>
      <c r="BE19" s="657"/>
      <c r="BF19" s="658"/>
      <c r="BG19" s="659">
        <v>8036</v>
      </c>
      <c r="BH19" s="660"/>
      <c r="BI19" s="660"/>
      <c r="BJ19" s="660"/>
      <c r="BK19" s="660"/>
      <c r="BL19" s="660"/>
      <c r="BM19" s="660"/>
      <c r="BN19" s="661"/>
      <c r="BO19" s="662">
        <v>0.2</v>
      </c>
      <c r="BP19" s="662"/>
      <c r="BQ19" s="662"/>
      <c r="BR19" s="662"/>
      <c r="BS19" s="663" t="s">
        <v>122</v>
      </c>
      <c r="BT19" s="663"/>
      <c r="BU19" s="663"/>
      <c r="BV19" s="663"/>
      <c r="BW19" s="663"/>
      <c r="BX19" s="663"/>
      <c r="BY19" s="663"/>
      <c r="BZ19" s="663"/>
      <c r="CA19" s="663"/>
      <c r="CB19" s="667"/>
      <c r="CD19" s="656" t="s">
        <v>260</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261</v>
      </c>
      <c r="C20" s="673"/>
      <c r="D20" s="673"/>
      <c r="E20" s="673"/>
      <c r="F20" s="673"/>
      <c r="G20" s="673"/>
      <c r="H20" s="673"/>
      <c r="I20" s="673"/>
      <c r="J20" s="673"/>
      <c r="K20" s="673"/>
      <c r="L20" s="673"/>
      <c r="M20" s="673"/>
      <c r="N20" s="673"/>
      <c r="O20" s="673"/>
      <c r="P20" s="673"/>
      <c r="Q20" s="674"/>
      <c r="R20" s="659">
        <v>1681</v>
      </c>
      <c r="S20" s="660"/>
      <c r="T20" s="660"/>
      <c r="U20" s="660"/>
      <c r="V20" s="660"/>
      <c r="W20" s="660"/>
      <c r="X20" s="660"/>
      <c r="Y20" s="661"/>
      <c r="Z20" s="662">
        <v>0</v>
      </c>
      <c r="AA20" s="662"/>
      <c r="AB20" s="662"/>
      <c r="AC20" s="662"/>
      <c r="AD20" s="663">
        <v>1681</v>
      </c>
      <c r="AE20" s="663"/>
      <c r="AF20" s="663"/>
      <c r="AG20" s="663"/>
      <c r="AH20" s="663"/>
      <c r="AI20" s="663"/>
      <c r="AJ20" s="663"/>
      <c r="AK20" s="663"/>
      <c r="AL20" s="664">
        <v>0</v>
      </c>
      <c r="AM20" s="665"/>
      <c r="AN20" s="665"/>
      <c r="AO20" s="666"/>
      <c r="AP20" s="656" t="s">
        <v>262</v>
      </c>
      <c r="AQ20" s="657"/>
      <c r="AR20" s="657"/>
      <c r="AS20" s="657"/>
      <c r="AT20" s="657"/>
      <c r="AU20" s="657"/>
      <c r="AV20" s="657"/>
      <c r="AW20" s="657"/>
      <c r="AX20" s="657"/>
      <c r="AY20" s="657"/>
      <c r="AZ20" s="657"/>
      <c r="BA20" s="657"/>
      <c r="BB20" s="657"/>
      <c r="BC20" s="657"/>
      <c r="BD20" s="657"/>
      <c r="BE20" s="657"/>
      <c r="BF20" s="658"/>
      <c r="BG20" s="659">
        <v>8036</v>
      </c>
      <c r="BH20" s="660"/>
      <c r="BI20" s="660"/>
      <c r="BJ20" s="660"/>
      <c r="BK20" s="660"/>
      <c r="BL20" s="660"/>
      <c r="BM20" s="660"/>
      <c r="BN20" s="661"/>
      <c r="BO20" s="662">
        <v>0.2</v>
      </c>
      <c r="BP20" s="662"/>
      <c r="BQ20" s="662"/>
      <c r="BR20" s="662"/>
      <c r="BS20" s="663" t="s">
        <v>122</v>
      </c>
      <c r="BT20" s="663"/>
      <c r="BU20" s="663"/>
      <c r="BV20" s="663"/>
      <c r="BW20" s="663"/>
      <c r="BX20" s="663"/>
      <c r="BY20" s="663"/>
      <c r="BZ20" s="663"/>
      <c r="CA20" s="663"/>
      <c r="CB20" s="667"/>
      <c r="CD20" s="656" t="s">
        <v>263</v>
      </c>
      <c r="CE20" s="657"/>
      <c r="CF20" s="657"/>
      <c r="CG20" s="657"/>
      <c r="CH20" s="657"/>
      <c r="CI20" s="657"/>
      <c r="CJ20" s="657"/>
      <c r="CK20" s="657"/>
      <c r="CL20" s="657"/>
      <c r="CM20" s="657"/>
      <c r="CN20" s="657"/>
      <c r="CO20" s="657"/>
      <c r="CP20" s="657"/>
      <c r="CQ20" s="658"/>
      <c r="CR20" s="659">
        <v>21675602</v>
      </c>
      <c r="CS20" s="660"/>
      <c r="CT20" s="660"/>
      <c r="CU20" s="660"/>
      <c r="CV20" s="660"/>
      <c r="CW20" s="660"/>
      <c r="CX20" s="660"/>
      <c r="CY20" s="661"/>
      <c r="CZ20" s="662">
        <v>100</v>
      </c>
      <c r="DA20" s="662"/>
      <c r="DB20" s="662"/>
      <c r="DC20" s="662"/>
      <c r="DD20" s="668">
        <v>4274508</v>
      </c>
      <c r="DE20" s="660"/>
      <c r="DF20" s="660"/>
      <c r="DG20" s="660"/>
      <c r="DH20" s="660"/>
      <c r="DI20" s="660"/>
      <c r="DJ20" s="660"/>
      <c r="DK20" s="660"/>
      <c r="DL20" s="660"/>
      <c r="DM20" s="660"/>
      <c r="DN20" s="660"/>
      <c r="DO20" s="660"/>
      <c r="DP20" s="661"/>
      <c r="DQ20" s="668">
        <v>14045855</v>
      </c>
      <c r="DR20" s="660"/>
      <c r="DS20" s="660"/>
      <c r="DT20" s="660"/>
      <c r="DU20" s="660"/>
      <c r="DV20" s="660"/>
      <c r="DW20" s="660"/>
      <c r="DX20" s="660"/>
      <c r="DY20" s="660"/>
      <c r="DZ20" s="660"/>
      <c r="EA20" s="660"/>
      <c r="EB20" s="660"/>
      <c r="EC20" s="669"/>
    </row>
    <row r="21" spans="2:133" ht="11.25" customHeight="1" x14ac:dyDescent="0.15">
      <c r="B21" s="656" t="s">
        <v>264</v>
      </c>
      <c r="C21" s="657"/>
      <c r="D21" s="657"/>
      <c r="E21" s="657"/>
      <c r="F21" s="657"/>
      <c r="G21" s="657"/>
      <c r="H21" s="657"/>
      <c r="I21" s="657"/>
      <c r="J21" s="657"/>
      <c r="K21" s="657"/>
      <c r="L21" s="657"/>
      <c r="M21" s="657"/>
      <c r="N21" s="657"/>
      <c r="O21" s="657"/>
      <c r="P21" s="657"/>
      <c r="Q21" s="658"/>
      <c r="R21" s="659">
        <v>5758338</v>
      </c>
      <c r="S21" s="660"/>
      <c r="T21" s="660"/>
      <c r="U21" s="660"/>
      <c r="V21" s="660"/>
      <c r="W21" s="660"/>
      <c r="X21" s="660"/>
      <c r="Y21" s="661"/>
      <c r="Z21" s="662">
        <v>24.5</v>
      </c>
      <c r="AA21" s="662"/>
      <c r="AB21" s="662"/>
      <c r="AC21" s="662"/>
      <c r="AD21" s="663">
        <v>5079270</v>
      </c>
      <c r="AE21" s="663"/>
      <c r="AF21" s="663"/>
      <c r="AG21" s="663"/>
      <c r="AH21" s="663"/>
      <c r="AI21" s="663"/>
      <c r="AJ21" s="663"/>
      <c r="AK21" s="663"/>
      <c r="AL21" s="664">
        <v>50.5</v>
      </c>
      <c r="AM21" s="665"/>
      <c r="AN21" s="665"/>
      <c r="AO21" s="666"/>
      <c r="AP21" s="656" t="s">
        <v>265</v>
      </c>
      <c r="AQ21" s="675"/>
      <c r="AR21" s="675"/>
      <c r="AS21" s="675"/>
      <c r="AT21" s="675"/>
      <c r="AU21" s="675"/>
      <c r="AV21" s="675"/>
      <c r="AW21" s="675"/>
      <c r="AX21" s="675"/>
      <c r="AY21" s="675"/>
      <c r="AZ21" s="675"/>
      <c r="BA21" s="675"/>
      <c r="BB21" s="675"/>
      <c r="BC21" s="675"/>
      <c r="BD21" s="675"/>
      <c r="BE21" s="675"/>
      <c r="BF21" s="676"/>
      <c r="BG21" s="659">
        <v>8036</v>
      </c>
      <c r="BH21" s="660"/>
      <c r="BI21" s="660"/>
      <c r="BJ21" s="660"/>
      <c r="BK21" s="660"/>
      <c r="BL21" s="660"/>
      <c r="BM21" s="660"/>
      <c r="BN21" s="661"/>
      <c r="BO21" s="662">
        <v>0.2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266</v>
      </c>
      <c r="C22" s="657"/>
      <c r="D22" s="657"/>
      <c r="E22" s="657"/>
      <c r="F22" s="657"/>
      <c r="G22" s="657"/>
      <c r="H22" s="657"/>
      <c r="I22" s="657"/>
      <c r="J22" s="657"/>
      <c r="K22" s="657"/>
      <c r="L22" s="657"/>
      <c r="M22" s="657"/>
      <c r="N22" s="657"/>
      <c r="O22" s="657"/>
      <c r="P22" s="657"/>
      <c r="Q22" s="658"/>
      <c r="R22" s="659">
        <v>5079270</v>
      </c>
      <c r="S22" s="660"/>
      <c r="T22" s="660"/>
      <c r="U22" s="660"/>
      <c r="V22" s="660"/>
      <c r="W22" s="660"/>
      <c r="X22" s="660"/>
      <c r="Y22" s="661"/>
      <c r="Z22" s="662">
        <v>21.7</v>
      </c>
      <c r="AA22" s="662"/>
      <c r="AB22" s="662"/>
      <c r="AC22" s="662"/>
      <c r="AD22" s="663">
        <v>5079270</v>
      </c>
      <c r="AE22" s="663"/>
      <c r="AF22" s="663"/>
      <c r="AG22" s="663"/>
      <c r="AH22" s="663"/>
      <c r="AI22" s="663"/>
      <c r="AJ22" s="663"/>
      <c r="AK22" s="663"/>
      <c r="AL22" s="664">
        <v>50.5</v>
      </c>
      <c r="AM22" s="665"/>
      <c r="AN22" s="665"/>
      <c r="AO22" s="666"/>
      <c r="AP22" s="656" t="s">
        <v>267</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268</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269</v>
      </c>
      <c r="C23" s="657"/>
      <c r="D23" s="657"/>
      <c r="E23" s="657"/>
      <c r="F23" s="657"/>
      <c r="G23" s="657"/>
      <c r="H23" s="657"/>
      <c r="I23" s="657"/>
      <c r="J23" s="657"/>
      <c r="K23" s="657"/>
      <c r="L23" s="657"/>
      <c r="M23" s="657"/>
      <c r="N23" s="657"/>
      <c r="O23" s="657"/>
      <c r="P23" s="657"/>
      <c r="Q23" s="658"/>
      <c r="R23" s="659">
        <v>679047</v>
      </c>
      <c r="S23" s="660"/>
      <c r="T23" s="660"/>
      <c r="U23" s="660"/>
      <c r="V23" s="660"/>
      <c r="W23" s="660"/>
      <c r="X23" s="660"/>
      <c r="Y23" s="661"/>
      <c r="Z23" s="662">
        <v>2.9</v>
      </c>
      <c r="AA23" s="662"/>
      <c r="AB23" s="662"/>
      <c r="AC23" s="662"/>
      <c r="AD23" s="663" t="s">
        <v>122</v>
      </c>
      <c r="AE23" s="663"/>
      <c r="AF23" s="663"/>
      <c r="AG23" s="663"/>
      <c r="AH23" s="663"/>
      <c r="AI23" s="663"/>
      <c r="AJ23" s="663"/>
      <c r="AK23" s="663"/>
      <c r="AL23" s="664" t="s">
        <v>122</v>
      </c>
      <c r="AM23" s="665"/>
      <c r="AN23" s="665"/>
      <c r="AO23" s="666"/>
      <c r="AP23" s="656" t="s">
        <v>270</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210</v>
      </c>
      <c r="CE23" s="642"/>
      <c r="CF23" s="642"/>
      <c r="CG23" s="642"/>
      <c r="CH23" s="642"/>
      <c r="CI23" s="642"/>
      <c r="CJ23" s="642"/>
      <c r="CK23" s="642"/>
      <c r="CL23" s="642"/>
      <c r="CM23" s="642"/>
      <c r="CN23" s="642"/>
      <c r="CO23" s="642"/>
      <c r="CP23" s="642"/>
      <c r="CQ23" s="643"/>
      <c r="CR23" s="641" t="s">
        <v>271</v>
      </c>
      <c r="CS23" s="642"/>
      <c r="CT23" s="642"/>
      <c r="CU23" s="642"/>
      <c r="CV23" s="642"/>
      <c r="CW23" s="642"/>
      <c r="CX23" s="642"/>
      <c r="CY23" s="643"/>
      <c r="CZ23" s="641" t="s">
        <v>272</v>
      </c>
      <c r="DA23" s="642"/>
      <c r="DB23" s="642"/>
      <c r="DC23" s="643"/>
      <c r="DD23" s="641" t="s">
        <v>273</v>
      </c>
      <c r="DE23" s="642"/>
      <c r="DF23" s="642"/>
      <c r="DG23" s="642"/>
      <c r="DH23" s="642"/>
      <c r="DI23" s="642"/>
      <c r="DJ23" s="642"/>
      <c r="DK23" s="643"/>
      <c r="DL23" s="686" t="s">
        <v>274</v>
      </c>
      <c r="DM23" s="687"/>
      <c r="DN23" s="687"/>
      <c r="DO23" s="687"/>
      <c r="DP23" s="687"/>
      <c r="DQ23" s="687"/>
      <c r="DR23" s="687"/>
      <c r="DS23" s="687"/>
      <c r="DT23" s="687"/>
      <c r="DU23" s="687"/>
      <c r="DV23" s="688"/>
      <c r="DW23" s="641" t="s">
        <v>275</v>
      </c>
      <c r="DX23" s="642"/>
      <c r="DY23" s="642"/>
      <c r="DZ23" s="642"/>
      <c r="EA23" s="642"/>
      <c r="EB23" s="642"/>
      <c r="EC23" s="643"/>
    </row>
    <row r="24" spans="2:133" ht="11.25" customHeight="1" x14ac:dyDescent="0.15">
      <c r="B24" s="656" t="s">
        <v>276</v>
      </c>
      <c r="C24" s="657"/>
      <c r="D24" s="657"/>
      <c r="E24" s="657"/>
      <c r="F24" s="657"/>
      <c r="G24" s="657"/>
      <c r="H24" s="657"/>
      <c r="I24" s="657"/>
      <c r="J24" s="657"/>
      <c r="K24" s="657"/>
      <c r="L24" s="657"/>
      <c r="M24" s="657"/>
      <c r="N24" s="657"/>
      <c r="O24" s="657"/>
      <c r="P24" s="657"/>
      <c r="Q24" s="658"/>
      <c r="R24" s="659">
        <v>21</v>
      </c>
      <c r="S24" s="660"/>
      <c r="T24" s="660"/>
      <c r="U24" s="660"/>
      <c r="V24" s="660"/>
      <c r="W24" s="660"/>
      <c r="X24" s="660"/>
      <c r="Y24" s="661"/>
      <c r="Z24" s="662">
        <v>0</v>
      </c>
      <c r="AA24" s="662"/>
      <c r="AB24" s="662"/>
      <c r="AC24" s="662"/>
      <c r="AD24" s="663" t="s">
        <v>122</v>
      </c>
      <c r="AE24" s="663"/>
      <c r="AF24" s="663"/>
      <c r="AG24" s="663"/>
      <c r="AH24" s="663"/>
      <c r="AI24" s="663"/>
      <c r="AJ24" s="663"/>
      <c r="AK24" s="663"/>
      <c r="AL24" s="664" t="s">
        <v>122</v>
      </c>
      <c r="AM24" s="665"/>
      <c r="AN24" s="665"/>
      <c r="AO24" s="666"/>
      <c r="AP24" s="656" t="s">
        <v>277</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278</v>
      </c>
      <c r="CE24" s="646"/>
      <c r="CF24" s="646"/>
      <c r="CG24" s="646"/>
      <c r="CH24" s="646"/>
      <c r="CI24" s="646"/>
      <c r="CJ24" s="646"/>
      <c r="CK24" s="646"/>
      <c r="CL24" s="646"/>
      <c r="CM24" s="646"/>
      <c r="CN24" s="646"/>
      <c r="CO24" s="646"/>
      <c r="CP24" s="646"/>
      <c r="CQ24" s="647"/>
      <c r="CR24" s="648">
        <v>7775334</v>
      </c>
      <c r="CS24" s="649"/>
      <c r="CT24" s="649"/>
      <c r="CU24" s="649"/>
      <c r="CV24" s="649"/>
      <c r="CW24" s="649"/>
      <c r="CX24" s="649"/>
      <c r="CY24" s="650"/>
      <c r="CZ24" s="653">
        <v>35.9</v>
      </c>
      <c r="DA24" s="654"/>
      <c r="DB24" s="654"/>
      <c r="DC24" s="670"/>
      <c r="DD24" s="694">
        <v>5797321</v>
      </c>
      <c r="DE24" s="649"/>
      <c r="DF24" s="649"/>
      <c r="DG24" s="649"/>
      <c r="DH24" s="649"/>
      <c r="DI24" s="649"/>
      <c r="DJ24" s="649"/>
      <c r="DK24" s="650"/>
      <c r="DL24" s="694">
        <v>5349429</v>
      </c>
      <c r="DM24" s="649"/>
      <c r="DN24" s="649"/>
      <c r="DO24" s="649"/>
      <c r="DP24" s="649"/>
      <c r="DQ24" s="649"/>
      <c r="DR24" s="649"/>
      <c r="DS24" s="649"/>
      <c r="DT24" s="649"/>
      <c r="DU24" s="649"/>
      <c r="DV24" s="650"/>
      <c r="DW24" s="653">
        <v>53</v>
      </c>
      <c r="DX24" s="654"/>
      <c r="DY24" s="654"/>
      <c r="DZ24" s="654"/>
      <c r="EA24" s="654"/>
      <c r="EB24" s="654"/>
      <c r="EC24" s="655"/>
    </row>
    <row r="25" spans="2:133" ht="11.25" customHeight="1" x14ac:dyDescent="0.15">
      <c r="B25" s="656" t="s">
        <v>279</v>
      </c>
      <c r="C25" s="657"/>
      <c r="D25" s="657"/>
      <c r="E25" s="657"/>
      <c r="F25" s="657"/>
      <c r="G25" s="657"/>
      <c r="H25" s="657"/>
      <c r="I25" s="657"/>
      <c r="J25" s="657"/>
      <c r="K25" s="657"/>
      <c r="L25" s="657"/>
      <c r="M25" s="657"/>
      <c r="N25" s="657"/>
      <c r="O25" s="657"/>
      <c r="P25" s="657"/>
      <c r="Q25" s="658"/>
      <c r="R25" s="659">
        <v>10699080</v>
      </c>
      <c r="S25" s="660"/>
      <c r="T25" s="660"/>
      <c r="U25" s="660"/>
      <c r="V25" s="660"/>
      <c r="W25" s="660"/>
      <c r="X25" s="660"/>
      <c r="Y25" s="661"/>
      <c r="Z25" s="662">
        <v>45.6</v>
      </c>
      <c r="AA25" s="662"/>
      <c r="AB25" s="662"/>
      <c r="AC25" s="662"/>
      <c r="AD25" s="663">
        <v>10020012</v>
      </c>
      <c r="AE25" s="663"/>
      <c r="AF25" s="663"/>
      <c r="AG25" s="663"/>
      <c r="AH25" s="663"/>
      <c r="AI25" s="663"/>
      <c r="AJ25" s="663"/>
      <c r="AK25" s="663"/>
      <c r="AL25" s="664">
        <v>99.6</v>
      </c>
      <c r="AM25" s="665"/>
      <c r="AN25" s="665"/>
      <c r="AO25" s="666"/>
      <c r="AP25" s="656" t="s">
        <v>280</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281</v>
      </c>
      <c r="CE25" s="657"/>
      <c r="CF25" s="657"/>
      <c r="CG25" s="657"/>
      <c r="CH25" s="657"/>
      <c r="CI25" s="657"/>
      <c r="CJ25" s="657"/>
      <c r="CK25" s="657"/>
      <c r="CL25" s="657"/>
      <c r="CM25" s="657"/>
      <c r="CN25" s="657"/>
      <c r="CO25" s="657"/>
      <c r="CP25" s="657"/>
      <c r="CQ25" s="658"/>
      <c r="CR25" s="659">
        <v>2831025</v>
      </c>
      <c r="CS25" s="691"/>
      <c r="CT25" s="691"/>
      <c r="CU25" s="691"/>
      <c r="CV25" s="691"/>
      <c r="CW25" s="691"/>
      <c r="CX25" s="691"/>
      <c r="CY25" s="692"/>
      <c r="CZ25" s="664">
        <v>13.1</v>
      </c>
      <c r="DA25" s="689"/>
      <c r="DB25" s="689"/>
      <c r="DC25" s="693"/>
      <c r="DD25" s="668">
        <v>2613229</v>
      </c>
      <c r="DE25" s="691"/>
      <c r="DF25" s="691"/>
      <c r="DG25" s="691"/>
      <c r="DH25" s="691"/>
      <c r="DI25" s="691"/>
      <c r="DJ25" s="691"/>
      <c r="DK25" s="692"/>
      <c r="DL25" s="668">
        <v>2572740</v>
      </c>
      <c r="DM25" s="691"/>
      <c r="DN25" s="691"/>
      <c r="DO25" s="691"/>
      <c r="DP25" s="691"/>
      <c r="DQ25" s="691"/>
      <c r="DR25" s="691"/>
      <c r="DS25" s="691"/>
      <c r="DT25" s="691"/>
      <c r="DU25" s="691"/>
      <c r="DV25" s="692"/>
      <c r="DW25" s="664">
        <v>25.5</v>
      </c>
      <c r="DX25" s="689"/>
      <c r="DY25" s="689"/>
      <c r="DZ25" s="689"/>
      <c r="EA25" s="689"/>
      <c r="EB25" s="689"/>
      <c r="EC25" s="690"/>
    </row>
    <row r="26" spans="2:133" ht="11.25" customHeight="1" x14ac:dyDescent="0.15">
      <c r="B26" s="656" t="s">
        <v>282</v>
      </c>
      <c r="C26" s="657"/>
      <c r="D26" s="657"/>
      <c r="E26" s="657"/>
      <c r="F26" s="657"/>
      <c r="G26" s="657"/>
      <c r="H26" s="657"/>
      <c r="I26" s="657"/>
      <c r="J26" s="657"/>
      <c r="K26" s="657"/>
      <c r="L26" s="657"/>
      <c r="M26" s="657"/>
      <c r="N26" s="657"/>
      <c r="O26" s="657"/>
      <c r="P26" s="657"/>
      <c r="Q26" s="658"/>
      <c r="R26" s="659">
        <v>1546</v>
      </c>
      <c r="S26" s="660"/>
      <c r="T26" s="660"/>
      <c r="U26" s="660"/>
      <c r="V26" s="660"/>
      <c r="W26" s="660"/>
      <c r="X26" s="660"/>
      <c r="Y26" s="661"/>
      <c r="Z26" s="662">
        <v>0</v>
      </c>
      <c r="AA26" s="662"/>
      <c r="AB26" s="662"/>
      <c r="AC26" s="662"/>
      <c r="AD26" s="663">
        <v>1546</v>
      </c>
      <c r="AE26" s="663"/>
      <c r="AF26" s="663"/>
      <c r="AG26" s="663"/>
      <c r="AH26" s="663"/>
      <c r="AI26" s="663"/>
      <c r="AJ26" s="663"/>
      <c r="AK26" s="663"/>
      <c r="AL26" s="664">
        <v>0</v>
      </c>
      <c r="AM26" s="665"/>
      <c r="AN26" s="665"/>
      <c r="AO26" s="666"/>
      <c r="AP26" s="656" t="s">
        <v>283</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284</v>
      </c>
      <c r="CE26" s="657"/>
      <c r="CF26" s="657"/>
      <c r="CG26" s="657"/>
      <c r="CH26" s="657"/>
      <c r="CI26" s="657"/>
      <c r="CJ26" s="657"/>
      <c r="CK26" s="657"/>
      <c r="CL26" s="657"/>
      <c r="CM26" s="657"/>
      <c r="CN26" s="657"/>
      <c r="CO26" s="657"/>
      <c r="CP26" s="657"/>
      <c r="CQ26" s="658"/>
      <c r="CR26" s="659">
        <v>1866009</v>
      </c>
      <c r="CS26" s="660"/>
      <c r="CT26" s="660"/>
      <c r="CU26" s="660"/>
      <c r="CV26" s="660"/>
      <c r="CW26" s="660"/>
      <c r="CX26" s="660"/>
      <c r="CY26" s="661"/>
      <c r="CZ26" s="664">
        <v>8.6</v>
      </c>
      <c r="DA26" s="689"/>
      <c r="DB26" s="689"/>
      <c r="DC26" s="693"/>
      <c r="DD26" s="668">
        <v>1694025</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285</v>
      </c>
      <c r="C27" s="657"/>
      <c r="D27" s="657"/>
      <c r="E27" s="657"/>
      <c r="F27" s="657"/>
      <c r="G27" s="657"/>
      <c r="H27" s="657"/>
      <c r="I27" s="657"/>
      <c r="J27" s="657"/>
      <c r="K27" s="657"/>
      <c r="L27" s="657"/>
      <c r="M27" s="657"/>
      <c r="N27" s="657"/>
      <c r="O27" s="657"/>
      <c r="P27" s="657"/>
      <c r="Q27" s="658"/>
      <c r="R27" s="659">
        <v>54691</v>
      </c>
      <c r="S27" s="660"/>
      <c r="T27" s="660"/>
      <c r="U27" s="660"/>
      <c r="V27" s="660"/>
      <c r="W27" s="660"/>
      <c r="X27" s="660"/>
      <c r="Y27" s="661"/>
      <c r="Z27" s="662">
        <v>0.2</v>
      </c>
      <c r="AA27" s="662"/>
      <c r="AB27" s="662"/>
      <c r="AC27" s="662"/>
      <c r="AD27" s="663" t="s">
        <v>122</v>
      </c>
      <c r="AE27" s="663"/>
      <c r="AF27" s="663"/>
      <c r="AG27" s="663"/>
      <c r="AH27" s="663"/>
      <c r="AI27" s="663"/>
      <c r="AJ27" s="663"/>
      <c r="AK27" s="663"/>
      <c r="AL27" s="664" t="s">
        <v>122</v>
      </c>
      <c r="AM27" s="665"/>
      <c r="AN27" s="665"/>
      <c r="AO27" s="666"/>
      <c r="AP27" s="656" t="s">
        <v>286</v>
      </c>
      <c r="AQ27" s="657"/>
      <c r="AR27" s="657"/>
      <c r="AS27" s="657"/>
      <c r="AT27" s="657"/>
      <c r="AU27" s="657"/>
      <c r="AV27" s="657"/>
      <c r="AW27" s="657"/>
      <c r="AX27" s="657"/>
      <c r="AY27" s="657"/>
      <c r="AZ27" s="657"/>
      <c r="BA27" s="657"/>
      <c r="BB27" s="657"/>
      <c r="BC27" s="657"/>
      <c r="BD27" s="657"/>
      <c r="BE27" s="657"/>
      <c r="BF27" s="658"/>
      <c r="BG27" s="659">
        <v>3718642</v>
      </c>
      <c r="BH27" s="660"/>
      <c r="BI27" s="660"/>
      <c r="BJ27" s="660"/>
      <c r="BK27" s="660"/>
      <c r="BL27" s="660"/>
      <c r="BM27" s="660"/>
      <c r="BN27" s="661"/>
      <c r="BO27" s="662">
        <v>100</v>
      </c>
      <c r="BP27" s="662"/>
      <c r="BQ27" s="662"/>
      <c r="BR27" s="662"/>
      <c r="BS27" s="663">
        <v>74455</v>
      </c>
      <c r="BT27" s="663"/>
      <c r="BU27" s="663"/>
      <c r="BV27" s="663"/>
      <c r="BW27" s="663"/>
      <c r="BX27" s="663"/>
      <c r="BY27" s="663"/>
      <c r="BZ27" s="663"/>
      <c r="CA27" s="663"/>
      <c r="CB27" s="667"/>
      <c r="CD27" s="656" t="s">
        <v>287</v>
      </c>
      <c r="CE27" s="657"/>
      <c r="CF27" s="657"/>
      <c r="CG27" s="657"/>
      <c r="CH27" s="657"/>
      <c r="CI27" s="657"/>
      <c r="CJ27" s="657"/>
      <c r="CK27" s="657"/>
      <c r="CL27" s="657"/>
      <c r="CM27" s="657"/>
      <c r="CN27" s="657"/>
      <c r="CO27" s="657"/>
      <c r="CP27" s="657"/>
      <c r="CQ27" s="658"/>
      <c r="CR27" s="659">
        <v>2885016</v>
      </c>
      <c r="CS27" s="691"/>
      <c r="CT27" s="691"/>
      <c r="CU27" s="691"/>
      <c r="CV27" s="691"/>
      <c r="CW27" s="691"/>
      <c r="CX27" s="691"/>
      <c r="CY27" s="692"/>
      <c r="CZ27" s="664">
        <v>13.3</v>
      </c>
      <c r="DA27" s="689"/>
      <c r="DB27" s="689"/>
      <c r="DC27" s="693"/>
      <c r="DD27" s="668">
        <v>1194076</v>
      </c>
      <c r="DE27" s="691"/>
      <c r="DF27" s="691"/>
      <c r="DG27" s="691"/>
      <c r="DH27" s="691"/>
      <c r="DI27" s="691"/>
      <c r="DJ27" s="691"/>
      <c r="DK27" s="692"/>
      <c r="DL27" s="668">
        <v>786673</v>
      </c>
      <c r="DM27" s="691"/>
      <c r="DN27" s="691"/>
      <c r="DO27" s="691"/>
      <c r="DP27" s="691"/>
      <c r="DQ27" s="691"/>
      <c r="DR27" s="691"/>
      <c r="DS27" s="691"/>
      <c r="DT27" s="691"/>
      <c r="DU27" s="691"/>
      <c r="DV27" s="692"/>
      <c r="DW27" s="664">
        <v>7.8</v>
      </c>
      <c r="DX27" s="689"/>
      <c r="DY27" s="689"/>
      <c r="DZ27" s="689"/>
      <c r="EA27" s="689"/>
      <c r="EB27" s="689"/>
      <c r="EC27" s="690"/>
    </row>
    <row r="28" spans="2:133" ht="11.25" customHeight="1" x14ac:dyDescent="0.15">
      <c r="B28" s="656" t="s">
        <v>288</v>
      </c>
      <c r="C28" s="657"/>
      <c r="D28" s="657"/>
      <c r="E28" s="657"/>
      <c r="F28" s="657"/>
      <c r="G28" s="657"/>
      <c r="H28" s="657"/>
      <c r="I28" s="657"/>
      <c r="J28" s="657"/>
      <c r="K28" s="657"/>
      <c r="L28" s="657"/>
      <c r="M28" s="657"/>
      <c r="N28" s="657"/>
      <c r="O28" s="657"/>
      <c r="P28" s="657"/>
      <c r="Q28" s="658"/>
      <c r="R28" s="659">
        <v>212309</v>
      </c>
      <c r="S28" s="660"/>
      <c r="T28" s="660"/>
      <c r="U28" s="660"/>
      <c r="V28" s="660"/>
      <c r="W28" s="660"/>
      <c r="X28" s="660"/>
      <c r="Y28" s="661"/>
      <c r="Z28" s="662">
        <v>0.9</v>
      </c>
      <c r="AA28" s="662"/>
      <c r="AB28" s="662"/>
      <c r="AC28" s="662"/>
      <c r="AD28" s="663">
        <v>26609</v>
      </c>
      <c r="AE28" s="663"/>
      <c r="AF28" s="663"/>
      <c r="AG28" s="663"/>
      <c r="AH28" s="663"/>
      <c r="AI28" s="663"/>
      <c r="AJ28" s="663"/>
      <c r="AK28" s="663"/>
      <c r="AL28" s="664">
        <v>0.3</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289</v>
      </c>
      <c r="CE28" s="657"/>
      <c r="CF28" s="657"/>
      <c r="CG28" s="657"/>
      <c r="CH28" s="657"/>
      <c r="CI28" s="657"/>
      <c r="CJ28" s="657"/>
      <c r="CK28" s="657"/>
      <c r="CL28" s="657"/>
      <c r="CM28" s="657"/>
      <c r="CN28" s="657"/>
      <c r="CO28" s="657"/>
      <c r="CP28" s="657"/>
      <c r="CQ28" s="658"/>
      <c r="CR28" s="659">
        <v>2059293</v>
      </c>
      <c r="CS28" s="660"/>
      <c r="CT28" s="660"/>
      <c r="CU28" s="660"/>
      <c r="CV28" s="660"/>
      <c r="CW28" s="660"/>
      <c r="CX28" s="660"/>
      <c r="CY28" s="661"/>
      <c r="CZ28" s="664">
        <v>9.5</v>
      </c>
      <c r="DA28" s="689"/>
      <c r="DB28" s="689"/>
      <c r="DC28" s="693"/>
      <c r="DD28" s="668">
        <v>1990016</v>
      </c>
      <c r="DE28" s="660"/>
      <c r="DF28" s="660"/>
      <c r="DG28" s="660"/>
      <c r="DH28" s="660"/>
      <c r="DI28" s="660"/>
      <c r="DJ28" s="660"/>
      <c r="DK28" s="661"/>
      <c r="DL28" s="668">
        <v>1990016</v>
      </c>
      <c r="DM28" s="660"/>
      <c r="DN28" s="660"/>
      <c r="DO28" s="660"/>
      <c r="DP28" s="660"/>
      <c r="DQ28" s="660"/>
      <c r="DR28" s="660"/>
      <c r="DS28" s="660"/>
      <c r="DT28" s="660"/>
      <c r="DU28" s="660"/>
      <c r="DV28" s="661"/>
      <c r="DW28" s="664">
        <v>19.7</v>
      </c>
      <c r="DX28" s="689"/>
      <c r="DY28" s="689"/>
      <c r="DZ28" s="689"/>
      <c r="EA28" s="689"/>
      <c r="EB28" s="689"/>
      <c r="EC28" s="690"/>
    </row>
    <row r="29" spans="2:133" ht="11.25" customHeight="1" x14ac:dyDescent="0.15">
      <c r="B29" s="656" t="s">
        <v>290</v>
      </c>
      <c r="C29" s="657"/>
      <c r="D29" s="657"/>
      <c r="E29" s="657"/>
      <c r="F29" s="657"/>
      <c r="G29" s="657"/>
      <c r="H29" s="657"/>
      <c r="I29" s="657"/>
      <c r="J29" s="657"/>
      <c r="K29" s="657"/>
      <c r="L29" s="657"/>
      <c r="M29" s="657"/>
      <c r="N29" s="657"/>
      <c r="O29" s="657"/>
      <c r="P29" s="657"/>
      <c r="Q29" s="658"/>
      <c r="R29" s="659">
        <v>75185</v>
      </c>
      <c r="S29" s="660"/>
      <c r="T29" s="660"/>
      <c r="U29" s="660"/>
      <c r="V29" s="660"/>
      <c r="W29" s="660"/>
      <c r="X29" s="660"/>
      <c r="Y29" s="661"/>
      <c r="Z29" s="662">
        <v>0.3</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291</v>
      </c>
      <c r="CE29" s="696"/>
      <c r="CF29" s="656" t="s">
        <v>66</v>
      </c>
      <c r="CG29" s="657"/>
      <c r="CH29" s="657"/>
      <c r="CI29" s="657"/>
      <c r="CJ29" s="657"/>
      <c r="CK29" s="657"/>
      <c r="CL29" s="657"/>
      <c r="CM29" s="657"/>
      <c r="CN29" s="657"/>
      <c r="CO29" s="657"/>
      <c r="CP29" s="657"/>
      <c r="CQ29" s="658"/>
      <c r="CR29" s="659">
        <v>2059286</v>
      </c>
      <c r="CS29" s="691"/>
      <c r="CT29" s="691"/>
      <c r="CU29" s="691"/>
      <c r="CV29" s="691"/>
      <c r="CW29" s="691"/>
      <c r="CX29" s="691"/>
      <c r="CY29" s="692"/>
      <c r="CZ29" s="664">
        <v>9.5</v>
      </c>
      <c r="DA29" s="689"/>
      <c r="DB29" s="689"/>
      <c r="DC29" s="693"/>
      <c r="DD29" s="668">
        <v>1990009</v>
      </c>
      <c r="DE29" s="691"/>
      <c r="DF29" s="691"/>
      <c r="DG29" s="691"/>
      <c r="DH29" s="691"/>
      <c r="DI29" s="691"/>
      <c r="DJ29" s="691"/>
      <c r="DK29" s="692"/>
      <c r="DL29" s="668">
        <v>1990009</v>
      </c>
      <c r="DM29" s="691"/>
      <c r="DN29" s="691"/>
      <c r="DO29" s="691"/>
      <c r="DP29" s="691"/>
      <c r="DQ29" s="691"/>
      <c r="DR29" s="691"/>
      <c r="DS29" s="691"/>
      <c r="DT29" s="691"/>
      <c r="DU29" s="691"/>
      <c r="DV29" s="692"/>
      <c r="DW29" s="664">
        <v>19.7</v>
      </c>
      <c r="DX29" s="689"/>
      <c r="DY29" s="689"/>
      <c r="DZ29" s="689"/>
      <c r="EA29" s="689"/>
      <c r="EB29" s="689"/>
      <c r="EC29" s="690"/>
    </row>
    <row r="30" spans="2:133" ht="11.25" customHeight="1" x14ac:dyDescent="0.15">
      <c r="B30" s="656" t="s">
        <v>292</v>
      </c>
      <c r="C30" s="657"/>
      <c r="D30" s="657"/>
      <c r="E30" s="657"/>
      <c r="F30" s="657"/>
      <c r="G30" s="657"/>
      <c r="H30" s="657"/>
      <c r="I30" s="657"/>
      <c r="J30" s="657"/>
      <c r="K30" s="657"/>
      <c r="L30" s="657"/>
      <c r="M30" s="657"/>
      <c r="N30" s="657"/>
      <c r="O30" s="657"/>
      <c r="P30" s="657"/>
      <c r="Q30" s="658"/>
      <c r="R30" s="659">
        <v>2770512</v>
      </c>
      <c r="S30" s="660"/>
      <c r="T30" s="660"/>
      <c r="U30" s="660"/>
      <c r="V30" s="660"/>
      <c r="W30" s="660"/>
      <c r="X30" s="660"/>
      <c r="Y30" s="661"/>
      <c r="Z30" s="662">
        <v>11.8</v>
      </c>
      <c r="AA30" s="662"/>
      <c r="AB30" s="662"/>
      <c r="AC30" s="662"/>
      <c r="AD30" s="663" t="s">
        <v>122</v>
      </c>
      <c r="AE30" s="663"/>
      <c r="AF30" s="663"/>
      <c r="AG30" s="663"/>
      <c r="AH30" s="663"/>
      <c r="AI30" s="663"/>
      <c r="AJ30" s="663"/>
      <c r="AK30" s="663"/>
      <c r="AL30" s="664" t="s">
        <v>122</v>
      </c>
      <c r="AM30" s="665"/>
      <c r="AN30" s="665"/>
      <c r="AO30" s="666"/>
      <c r="AP30" s="641" t="s">
        <v>210</v>
      </c>
      <c r="AQ30" s="642"/>
      <c r="AR30" s="642"/>
      <c r="AS30" s="642"/>
      <c r="AT30" s="642"/>
      <c r="AU30" s="642"/>
      <c r="AV30" s="642"/>
      <c r="AW30" s="642"/>
      <c r="AX30" s="642"/>
      <c r="AY30" s="642"/>
      <c r="AZ30" s="642"/>
      <c r="BA30" s="642"/>
      <c r="BB30" s="642"/>
      <c r="BC30" s="642"/>
      <c r="BD30" s="642"/>
      <c r="BE30" s="642"/>
      <c r="BF30" s="643"/>
      <c r="BG30" s="641" t="s">
        <v>293</v>
      </c>
      <c r="BH30" s="701"/>
      <c r="BI30" s="701"/>
      <c r="BJ30" s="701"/>
      <c r="BK30" s="701"/>
      <c r="BL30" s="701"/>
      <c r="BM30" s="701"/>
      <c r="BN30" s="701"/>
      <c r="BO30" s="701"/>
      <c r="BP30" s="701"/>
      <c r="BQ30" s="702"/>
      <c r="BR30" s="641" t="s">
        <v>294</v>
      </c>
      <c r="BS30" s="701"/>
      <c r="BT30" s="701"/>
      <c r="BU30" s="701"/>
      <c r="BV30" s="701"/>
      <c r="BW30" s="701"/>
      <c r="BX30" s="701"/>
      <c r="BY30" s="701"/>
      <c r="BZ30" s="701"/>
      <c r="CA30" s="701"/>
      <c r="CB30" s="702"/>
      <c r="CD30" s="697"/>
      <c r="CE30" s="698"/>
      <c r="CF30" s="656" t="s">
        <v>295</v>
      </c>
      <c r="CG30" s="657"/>
      <c r="CH30" s="657"/>
      <c r="CI30" s="657"/>
      <c r="CJ30" s="657"/>
      <c r="CK30" s="657"/>
      <c r="CL30" s="657"/>
      <c r="CM30" s="657"/>
      <c r="CN30" s="657"/>
      <c r="CO30" s="657"/>
      <c r="CP30" s="657"/>
      <c r="CQ30" s="658"/>
      <c r="CR30" s="659">
        <v>2003342</v>
      </c>
      <c r="CS30" s="660"/>
      <c r="CT30" s="660"/>
      <c r="CU30" s="660"/>
      <c r="CV30" s="660"/>
      <c r="CW30" s="660"/>
      <c r="CX30" s="660"/>
      <c r="CY30" s="661"/>
      <c r="CZ30" s="664">
        <v>9.1999999999999993</v>
      </c>
      <c r="DA30" s="689"/>
      <c r="DB30" s="689"/>
      <c r="DC30" s="693"/>
      <c r="DD30" s="668">
        <v>1934065</v>
      </c>
      <c r="DE30" s="660"/>
      <c r="DF30" s="660"/>
      <c r="DG30" s="660"/>
      <c r="DH30" s="660"/>
      <c r="DI30" s="660"/>
      <c r="DJ30" s="660"/>
      <c r="DK30" s="661"/>
      <c r="DL30" s="668">
        <v>1934065</v>
      </c>
      <c r="DM30" s="660"/>
      <c r="DN30" s="660"/>
      <c r="DO30" s="660"/>
      <c r="DP30" s="660"/>
      <c r="DQ30" s="660"/>
      <c r="DR30" s="660"/>
      <c r="DS30" s="660"/>
      <c r="DT30" s="660"/>
      <c r="DU30" s="660"/>
      <c r="DV30" s="661"/>
      <c r="DW30" s="664">
        <v>19.2</v>
      </c>
      <c r="DX30" s="689"/>
      <c r="DY30" s="689"/>
      <c r="DZ30" s="689"/>
      <c r="EA30" s="689"/>
      <c r="EB30" s="689"/>
      <c r="EC30" s="690"/>
    </row>
    <row r="31" spans="2:133" ht="11.25" customHeight="1" x14ac:dyDescent="0.15">
      <c r="B31" s="672" t="s">
        <v>296</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297</v>
      </c>
      <c r="AQ31" s="706"/>
      <c r="AR31" s="706"/>
      <c r="AS31" s="706"/>
      <c r="AT31" s="711" t="s">
        <v>298</v>
      </c>
      <c r="AU31" s="206"/>
      <c r="AV31" s="206"/>
      <c r="AW31" s="206"/>
      <c r="AX31" s="645" t="s">
        <v>176</v>
      </c>
      <c r="AY31" s="646"/>
      <c r="AZ31" s="646"/>
      <c r="BA31" s="646"/>
      <c r="BB31" s="646"/>
      <c r="BC31" s="646"/>
      <c r="BD31" s="646"/>
      <c r="BE31" s="646"/>
      <c r="BF31" s="647"/>
      <c r="BG31" s="715">
        <v>99.4</v>
      </c>
      <c r="BH31" s="703"/>
      <c r="BI31" s="703"/>
      <c r="BJ31" s="703"/>
      <c r="BK31" s="703"/>
      <c r="BL31" s="703"/>
      <c r="BM31" s="654">
        <v>97.3</v>
      </c>
      <c r="BN31" s="703"/>
      <c r="BO31" s="703"/>
      <c r="BP31" s="703"/>
      <c r="BQ31" s="704"/>
      <c r="BR31" s="715">
        <v>99.2</v>
      </c>
      <c r="BS31" s="703"/>
      <c r="BT31" s="703"/>
      <c r="BU31" s="703"/>
      <c r="BV31" s="703"/>
      <c r="BW31" s="703"/>
      <c r="BX31" s="654">
        <v>97.1</v>
      </c>
      <c r="BY31" s="703"/>
      <c r="BZ31" s="703"/>
      <c r="CA31" s="703"/>
      <c r="CB31" s="704"/>
      <c r="CD31" s="697"/>
      <c r="CE31" s="698"/>
      <c r="CF31" s="656" t="s">
        <v>299</v>
      </c>
      <c r="CG31" s="657"/>
      <c r="CH31" s="657"/>
      <c r="CI31" s="657"/>
      <c r="CJ31" s="657"/>
      <c r="CK31" s="657"/>
      <c r="CL31" s="657"/>
      <c r="CM31" s="657"/>
      <c r="CN31" s="657"/>
      <c r="CO31" s="657"/>
      <c r="CP31" s="657"/>
      <c r="CQ31" s="658"/>
      <c r="CR31" s="659">
        <v>55944</v>
      </c>
      <c r="CS31" s="691"/>
      <c r="CT31" s="691"/>
      <c r="CU31" s="691"/>
      <c r="CV31" s="691"/>
      <c r="CW31" s="691"/>
      <c r="CX31" s="691"/>
      <c r="CY31" s="692"/>
      <c r="CZ31" s="664">
        <v>0.3</v>
      </c>
      <c r="DA31" s="689"/>
      <c r="DB31" s="689"/>
      <c r="DC31" s="693"/>
      <c r="DD31" s="668">
        <v>55944</v>
      </c>
      <c r="DE31" s="691"/>
      <c r="DF31" s="691"/>
      <c r="DG31" s="691"/>
      <c r="DH31" s="691"/>
      <c r="DI31" s="691"/>
      <c r="DJ31" s="691"/>
      <c r="DK31" s="692"/>
      <c r="DL31" s="668">
        <v>55944</v>
      </c>
      <c r="DM31" s="691"/>
      <c r="DN31" s="691"/>
      <c r="DO31" s="691"/>
      <c r="DP31" s="691"/>
      <c r="DQ31" s="691"/>
      <c r="DR31" s="691"/>
      <c r="DS31" s="691"/>
      <c r="DT31" s="691"/>
      <c r="DU31" s="691"/>
      <c r="DV31" s="692"/>
      <c r="DW31" s="664">
        <v>0.6</v>
      </c>
      <c r="DX31" s="689"/>
      <c r="DY31" s="689"/>
      <c r="DZ31" s="689"/>
      <c r="EA31" s="689"/>
      <c r="EB31" s="689"/>
      <c r="EC31" s="690"/>
    </row>
    <row r="32" spans="2:133" ht="11.25" customHeight="1" x14ac:dyDescent="0.15">
      <c r="B32" s="656" t="s">
        <v>300</v>
      </c>
      <c r="C32" s="657"/>
      <c r="D32" s="657"/>
      <c r="E32" s="657"/>
      <c r="F32" s="657"/>
      <c r="G32" s="657"/>
      <c r="H32" s="657"/>
      <c r="I32" s="657"/>
      <c r="J32" s="657"/>
      <c r="K32" s="657"/>
      <c r="L32" s="657"/>
      <c r="M32" s="657"/>
      <c r="N32" s="657"/>
      <c r="O32" s="657"/>
      <c r="P32" s="657"/>
      <c r="Q32" s="658"/>
      <c r="R32" s="659">
        <v>1172843</v>
      </c>
      <c r="S32" s="660"/>
      <c r="T32" s="660"/>
      <c r="U32" s="660"/>
      <c r="V32" s="660"/>
      <c r="W32" s="660"/>
      <c r="X32" s="660"/>
      <c r="Y32" s="661"/>
      <c r="Z32" s="662">
        <v>5</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301</v>
      </c>
      <c r="AX32" s="656" t="s">
        <v>302</v>
      </c>
      <c r="AY32" s="657"/>
      <c r="AZ32" s="657"/>
      <c r="BA32" s="657"/>
      <c r="BB32" s="657"/>
      <c r="BC32" s="657"/>
      <c r="BD32" s="657"/>
      <c r="BE32" s="657"/>
      <c r="BF32" s="658"/>
      <c r="BG32" s="716">
        <v>99.5</v>
      </c>
      <c r="BH32" s="691"/>
      <c r="BI32" s="691"/>
      <c r="BJ32" s="691"/>
      <c r="BK32" s="691"/>
      <c r="BL32" s="691"/>
      <c r="BM32" s="665">
        <v>98</v>
      </c>
      <c r="BN32" s="691"/>
      <c r="BO32" s="691"/>
      <c r="BP32" s="691"/>
      <c r="BQ32" s="714"/>
      <c r="BR32" s="716">
        <v>99.3</v>
      </c>
      <c r="BS32" s="691"/>
      <c r="BT32" s="691"/>
      <c r="BU32" s="691"/>
      <c r="BV32" s="691"/>
      <c r="BW32" s="691"/>
      <c r="BX32" s="665">
        <v>97.7</v>
      </c>
      <c r="BY32" s="691"/>
      <c r="BZ32" s="691"/>
      <c r="CA32" s="691"/>
      <c r="CB32" s="714"/>
      <c r="CD32" s="699"/>
      <c r="CE32" s="700"/>
      <c r="CF32" s="656" t="s">
        <v>303</v>
      </c>
      <c r="CG32" s="657"/>
      <c r="CH32" s="657"/>
      <c r="CI32" s="657"/>
      <c r="CJ32" s="657"/>
      <c r="CK32" s="657"/>
      <c r="CL32" s="657"/>
      <c r="CM32" s="657"/>
      <c r="CN32" s="657"/>
      <c r="CO32" s="657"/>
      <c r="CP32" s="657"/>
      <c r="CQ32" s="658"/>
      <c r="CR32" s="659">
        <v>7</v>
      </c>
      <c r="CS32" s="660"/>
      <c r="CT32" s="660"/>
      <c r="CU32" s="660"/>
      <c r="CV32" s="660"/>
      <c r="CW32" s="660"/>
      <c r="CX32" s="660"/>
      <c r="CY32" s="661"/>
      <c r="CZ32" s="664">
        <v>0</v>
      </c>
      <c r="DA32" s="689"/>
      <c r="DB32" s="689"/>
      <c r="DC32" s="693"/>
      <c r="DD32" s="668">
        <v>7</v>
      </c>
      <c r="DE32" s="660"/>
      <c r="DF32" s="660"/>
      <c r="DG32" s="660"/>
      <c r="DH32" s="660"/>
      <c r="DI32" s="660"/>
      <c r="DJ32" s="660"/>
      <c r="DK32" s="661"/>
      <c r="DL32" s="668">
        <v>7</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15">
      <c r="B33" s="656" t="s">
        <v>304</v>
      </c>
      <c r="C33" s="657"/>
      <c r="D33" s="657"/>
      <c r="E33" s="657"/>
      <c r="F33" s="657"/>
      <c r="G33" s="657"/>
      <c r="H33" s="657"/>
      <c r="I33" s="657"/>
      <c r="J33" s="657"/>
      <c r="K33" s="657"/>
      <c r="L33" s="657"/>
      <c r="M33" s="657"/>
      <c r="N33" s="657"/>
      <c r="O33" s="657"/>
      <c r="P33" s="657"/>
      <c r="Q33" s="658"/>
      <c r="R33" s="659">
        <v>31652</v>
      </c>
      <c r="S33" s="660"/>
      <c r="T33" s="660"/>
      <c r="U33" s="660"/>
      <c r="V33" s="660"/>
      <c r="W33" s="660"/>
      <c r="X33" s="660"/>
      <c r="Y33" s="661"/>
      <c r="Z33" s="662">
        <v>0.1</v>
      </c>
      <c r="AA33" s="662"/>
      <c r="AB33" s="662"/>
      <c r="AC33" s="662"/>
      <c r="AD33" s="663">
        <v>7290</v>
      </c>
      <c r="AE33" s="663"/>
      <c r="AF33" s="663"/>
      <c r="AG33" s="663"/>
      <c r="AH33" s="663"/>
      <c r="AI33" s="663"/>
      <c r="AJ33" s="663"/>
      <c r="AK33" s="663"/>
      <c r="AL33" s="664">
        <v>0.1</v>
      </c>
      <c r="AM33" s="665"/>
      <c r="AN33" s="665"/>
      <c r="AO33" s="666"/>
      <c r="AP33" s="709"/>
      <c r="AQ33" s="710"/>
      <c r="AR33" s="710"/>
      <c r="AS33" s="710"/>
      <c r="AT33" s="713"/>
      <c r="AU33" s="207"/>
      <c r="AV33" s="207"/>
      <c r="AW33" s="207"/>
      <c r="AX33" s="680" t="s">
        <v>305</v>
      </c>
      <c r="AY33" s="681"/>
      <c r="AZ33" s="681"/>
      <c r="BA33" s="681"/>
      <c r="BB33" s="681"/>
      <c r="BC33" s="681"/>
      <c r="BD33" s="681"/>
      <c r="BE33" s="681"/>
      <c r="BF33" s="682"/>
      <c r="BG33" s="717">
        <v>99.2</v>
      </c>
      <c r="BH33" s="718"/>
      <c r="BI33" s="718"/>
      <c r="BJ33" s="718"/>
      <c r="BK33" s="718"/>
      <c r="BL33" s="718"/>
      <c r="BM33" s="719">
        <v>96.4</v>
      </c>
      <c r="BN33" s="718"/>
      <c r="BO33" s="718"/>
      <c r="BP33" s="718"/>
      <c r="BQ33" s="720"/>
      <c r="BR33" s="717">
        <v>99.1</v>
      </c>
      <c r="BS33" s="718"/>
      <c r="BT33" s="718"/>
      <c r="BU33" s="718"/>
      <c r="BV33" s="718"/>
      <c r="BW33" s="718"/>
      <c r="BX33" s="719">
        <v>96.2</v>
      </c>
      <c r="BY33" s="718"/>
      <c r="BZ33" s="718"/>
      <c r="CA33" s="718"/>
      <c r="CB33" s="720"/>
      <c r="CD33" s="656" t="s">
        <v>306</v>
      </c>
      <c r="CE33" s="657"/>
      <c r="CF33" s="657"/>
      <c r="CG33" s="657"/>
      <c r="CH33" s="657"/>
      <c r="CI33" s="657"/>
      <c r="CJ33" s="657"/>
      <c r="CK33" s="657"/>
      <c r="CL33" s="657"/>
      <c r="CM33" s="657"/>
      <c r="CN33" s="657"/>
      <c r="CO33" s="657"/>
      <c r="CP33" s="657"/>
      <c r="CQ33" s="658"/>
      <c r="CR33" s="659">
        <v>9423377</v>
      </c>
      <c r="CS33" s="691"/>
      <c r="CT33" s="691"/>
      <c r="CU33" s="691"/>
      <c r="CV33" s="691"/>
      <c r="CW33" s="691"/>
      <c r="CX33" s="691"/>
      <c r="CY33" s="692"/>
      <c r="CZ33" s="664">
        <v>43.5</v>
      </c>
      <c r="DA33" s="689"/>
      <c r="DB33" s="689"/>
      <c r="DC33" s="693"/>
      <c r="DD33" s="668">
        <v>7610125</v>
      </c>
      <c r="DE33" s="691"/>
      <c r="DF33" s="691"/>
      <c r="DG33" s="691"/>
      <c r="DH33" s="691"/>
      <c r="DI33" s="691"/>
      <c r="DJ33" s="691"/>
      <c r="DK33" s="692"/>
      <c r="DL33" s="668">
        <v>4156346</v>
      </c>
      <c r="DM33" s="691"/>
      <c r="DN33" s="691"/>
      <c r="DO33" s="691"/>
      <c r="DP33" s="691"/>
      <c r="DQ33" s="691"/>
      <c r="DR33" s="691"/>
      <c r="DS33" s="691"/>
      <c r="DT33" s="691"/>
      <c r="DU33" s="691"/>
      <c r="DV33" s="692"/>
      <c r="DW33" s="664">
        <v>41.2</v>
      </c>
      <c r="DX33" s="689"/>
      <c r="DY33" s="689"/>
      <c r="DZ33" s="689"/>
      <c r="EA33" s="689"/>
      <c r="EB33" s="689"/>
      <c r="EC33" s="690"/>
    </row>
    <row r="34" spans="2:133" ht="11.25" customHeight="1" x14ac:dyDescent="0.15">
      <c r="B34" s="656" t="s">
        <v>307</v>
      </c>
      <c r="C34" s="657"/>
      <c r="D34" s="657"/>
      <c r="E34" s="657"/>
      <c r="F34" s="657"/>
      <c r="G34" s="657"/>
      <c r="H34" s="657"/>
      <c r="I34" s="657"/>
      <c r="J34" s="657"/>
      <c r="K34" s="657"/>
      <c r="L34" s="657"/>
      <c r="M34" s="657"/>
      <c r="N34" s="657"/>
      <c r="O34" s="657"/>
      <c r="P34" s="657"/>
      <c r="Q34" s="658"/>
      <c r="R34" s="659">
        <v>2640157</v>
      </c>
      <c r="S34" s="660"/>
      <c r="T34" s="660"/>
      <c r="U34" s="660"/>
      <c r="V34" s="660"/>
      <c r="W34" s="660"/>
      <c r="X34" s="660"/>
      <c r="Y34" s="661"/>
      <c r="Z34" s="662">
        <v>11.3</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308</v>
      </c>
      <c r="CE34" s="657"/>
      <c r="CF34" s="657"/>
      <c r="CG34" s="657"/>
      <c r="CH34" s="657"/>
      <c r="CI34" s="657"/>
      <c r="CJ34" s="657"/>
      <c r="CK34" s="657"/>
      <c r="CL34" s="657"/>
      <c r="CM34" s="657"/>
      <c r="CN34" s="657"/>
      <c r="CO34" s="657"/>
      <c r="CP34" s="657"/>
      <c r="CQ34" s="658"/>
      <c r="CR34" s="659">
        <v>2711549</v>
      </c>
      <c r="CS34" s="660"/>
      <c r="CT34" s="660"/>
      <c r="CU34" s="660"/>
      <c r="CV34" s="660"/>
      <c r="CW34" s="660"/>
      <c r="CX34" s="660"/>
      <c r="CY34" s="661"/>
      <c r="CZ34" s="664">
        <v>12.5</v>
      </c>
      <c r="DA34" s="689"/>
      <c r="DB34" s="689"/>
      <c r="DC34" s="693"/>
      <c r="DD34" s="668">
        <v>2098911</v>
      </c>
      <c r="DE34" s="660"/>
      <c r="DF34" s="660"/>
      <c r="DG34" s="660"/>
      <c r="DH34" s="660"/>
      <c r="DI34" s="660"/>
      <c r="DJ34" s="660"/>
      <c r="DK34" s="661"/>
      <c r="DL34" s="668">
        <v>1501350</v>
      </c>
      <c r="DM34" s="660"/>
      <c r="DN34" s="660"/>
      <c r="DO34" s="660"/>
      <c r="DP34" s="660"/>
      <c r="DQ34" s="660"/>
      <c r="DR34" s="660"/>
      <c r="DS34" s="660"/>
      <c r="DT34" s="660"/>
      <c r="DU34" s="660"/>
      <c r="DV34" s="661"/>
      <c r="DW34" s="664">
        <v>14.9</v>
      </c>
      <c r="DX34" s="689"/>
      <c r="DY34" s="689"/>
      <c r="DZ34" s="689"/>
      <c r="EA34" s="689"/>
      <c r="EB34" s="689"/>
      <c r="EC34" s="690"/>
    </row>
    <row r="35" spans="2:133" ht="11.25" customHeight="1" x14ac:dyDescent="0.15">
      <c r="B35" s="656" t="s">
        <v>309</v>
      </c>
      <c r="C35" s="657"/>
      <c r="D35" s="657"/>
      <c r="E35" s="657"/>
      <c r="F35" s="657"/>
      <c r="G35" s="657"/>
      <c r="H35" s="657"/>
      <c r="I35" s="657"/>
      <c r="J35" s="657"/>
      <c r="K35" s="657"/>
      <c r="L35" s="657"/>
      <c r="M35" s="657"/>
      <c r="N35" s="657"/>
      <c r="O35" s="657"/>
      <c r="P35" s="657"/>
      <c r="Q35" s="658"/>
      <c r="R35" s="659">
        <v>1128080</v>
      </c>
      <c r="S35" s="660"/>
      <c r="T35" s="660"/>
      <c r="U35" s="660"/>
      <c r="V35" s="660"/>
      <c r="W35" s="660"/>
      <c r="X35" s="660"/>
      <c r="Y35" s="661"/>
      <c r="Z35" s="662">
        <v>4.8</v>
      </c>
      <c r="AA35" s="662"/>
      <c r="AB35" s="662"/>
      <c r="AC35" s="662"/>
      <c r="AD35" s="663" t="s">
        <v>122</v>
      </c>
      <c r="AE35" s="663"/>
      <c r="AF35" s="663"/>
      <c r="AG35" s="663"/>
      <c r="AH35" s="663"/>
      <c r="AI35" s="663"/>
      <c r="AJ35" s="663"/>
      <c r="AK35" s="663"/>
      <c r="AL35" s="664" t="s">
        <v>122</v>
      </c>
      <c r="AM35" s="665"/>
      <c r="AN35" s="665"/>
      <c r="AO35" s="666"/>
      <c r="AP35" s="210"/>
      <c r="AQ35" s="641" t="s">
        <v>310</v>
      </c>
      <c r="AR35" s="642"/>
      <c r="AS35" s="642"/>
      <c r="AT35" s="642"/>
      <c r="AU35" s="642"/>
      <c r="AV35" s="642"/>
      <c r="AW35" s="642"/>
      <c r="AX35" s="642"/>
      <c r="AY35" s="642"/>
      <c r="AZ35" s="642"/>
      <c r="BA35" s="642"/>
      <c r="BB35" s="642"/>
      <c r="BC35" s="642"/>
      <c r="BD35" s="642"/>
      <c r="BE35" s="642"/>
      <c r="BF35" s="643"/>
      <c r="BG35" s="641" t="s">
        <v>311</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312</v>
      </c>
      <c r="CE35" s="657"/>
      <c r="CF35" s="657"/>
      <c r="CG35" s="657"/>
      <c r="CH35" s="657"/>
      <c r="CI35" s="657"/>
      <c r="CJ35" s="657"/>
      <c r="CK35" s="657"/>
      <c r="CL35" s="657"/>
      <c r="CM35" s="657"/>
      <c r="CN35" s="657"/>
      <c r="CO35" s="657"/>
      <c r="CP35" s="657"/>
      <c r="CQ35" s="658"/>
      <c r="CR35" s="659">
        <v>642757</v>
      </c>
      <c r="CS35" s="691"/>
      <c r="CT35" s="691"/>
      <c r="CU35" s="691"/>
      <c r="CV35" s="691"/>
      <c r="CW35" s="691"/>
      <c r="CX35" s="691"/>
      <c r="CY35" s="692"/>
      <c r="CZ35" s="664">
        <v>3</v>
      </c>
      <c r="DA35" s="689"/>
      <c r="DB35" s="689"/>
      <c r="DC35" s="693"/>
      <c r="DD35" s="668">
        <v>330556</v>
      </c>
      <c r="DE35" s="691"/>
      <c r="DF35" s="691"/>
      <c r="DG35" s="691"/>
      <c r="DH35" s="691"/>
      <c r="DI35" s="691"/>
      <c r="DJ35" s="691"/>
      <c r="DK35" s="692"/>
      <c r="DL35" s="668">
        <v>66794</v>
      </c>
      <c r="DM35" s="691"/>
      <c r="DN35" s="691"/>
      <c r="DO35" s="691"/>
      <c r="DP35" s="691"/>
      <c r="DQ35" s="691"/>
      <c r="DR35" s="691"/>
      <c r="DS35" s="691"/>
      <c r="DT35" s="691"/>
      <c r="DU35" s="691"/>
      <c r="DV35" s="692"/>
      <c r="DW35" s="664">
        <v>0.7</v>
      </c>
      <c r="DX35" s="689"/>
      <c r="DY35" s="689"/>
      <c r="DZ35" s="689"/>
      <c r="EA35" s="689"/>
      <c r="EB35" s="689"/>
      <c r="EC35" s="690"/>
    </row>
    <row r="36" spans="2:133" ht="11.25" customHeight="1" x14ac:dyDescent="0.15">
      <c r="B36" s="656" t="s">
        <v>313</v>
      </c>
      <c r="C36" s="657"/>
      <c r="D36" s="657"/>
      <c r="E36" s="657"/>
      <c r="F36" s="657"/>
      <c r="G36" s="657"/>
      <c r="H36" s="657"/>
      <c r="I36" s="657"/>
      <c r="J36" s="657"/>
      <c r="K36" s="657"/>
      <c r="L36" s="657"/>
      <c r="M36" s="657"/>
      <c r="N36" s="657"/>
      <c r="O36" s="657"/>
      <c r="P36" s="657"/>
      <c r="Q36" s="658"/>
      <c r="R36" s="659">
        <v>1278267</v>
      </c>
      <c r="S36" s="660"/>
      <c r="T36" s="660"/>
      <c r="U36" s="660"/>
      <c r="V36" s="660"/>
      <c r="W36" s="660"/>
      <c r="X36" s="660"/>
      <c r="Y36" s="661"/>
      <c r="Z36" s="662">
        <v>5.4</v>
      </c>
      <c r="AA36" s="662"/>
      <c r="AB36" s="662"/>
      <c r="AC36" s="662"/>
      <c r="AD36" s="663" t="s">
        <v>122</v>
      </c>
      <c r="AE36" s="663"/>
      <c r="AF36" s="663"/>
      <c r="AG36" s="663"/>
      <c r="AH36" s="663"/>
      <c r="AI36" s="663"/>
      <c r="AJ36" s="663"/>
      <c r="AK36" s="663"/>
      <c r="AL36" s="664" t="s">
        <v>122</v>
      </c>
      <c r="AM36" s="665"/>
      <c r="AN36" s="665"/>
      <c r="AO36" s="666"/>
      <c r="AP36" s="210"/>
      <c r="AQ36" s="725" t="s">
        <v>314</v>
      </c>
      <c r="AR36" s="726"/>
      <c r="AS36" s="726"/>
      <c r="AT36" s="726"/>
      <c r="AU36" s="726"/>
      <c r="AV36" s="726"/>
      <c r="AW36" s="726"/>
      <c r="AX36" s="726"/>
      <c r="AY36" s="727"/>
      <c r="AZ36" s="648">
        <v>2104707</v>
      </c>
      <c r="BA36" s="649"/>
      <c r="BB36" s="649"/>
      <c r="BC36" s="649"/>
      <c r="BD36" s="649"/>
      <c r="BE36" s="649"/>
      <c r="BF36" s="721"/>
      <c r="BG36" s="645" t="s">
        <v>315</v>
      </c>
      <c r="BH36" s="646"/>
      <c r="BI36" s="646"/>
      <c r="BJ36" s="646"/>
      <c r="BK36" s="646"/>
      <c r="BL36" s="646"/>
      <c r="BM36" s="646"/>
      <c r="BN36" s="646"/>
      <c r="BO36" s="646"/>
      <c r="BP36" s="646"/>
      <c r="BQ36" s="646"/>
      <c r="BR36" s="646"/>
      <c r="BS36" s="646"/>
      <c r="BT36" s="646"/>
      <c r="BU36" s="647"/>
      <c r="BV36" s="648">
        <v>109849</v>
      </c>
      <c r="BW36" s="649"/>
      <c r="BX36" s="649"/>
      <c r="BY36" s="649"/>
      <c r="BZ36" s="649"/>
      <c r="CA36" s="649"/>
      <c r="CB36" s="721"/>
      <c r="CD36" s="656" t="s">
        <v>316</v>
      </c>
      <c r="CE36" s="657"/>
      <c r="CF36" s="657"/>
      <c r="CG36" s="657"/>
      <c r="CH36" s="657"/>
      <c r="CI36" s="657"/>
      <c r="CJ36" s="657"/>
      <c r="CK36" s="657"/>
      <c r="CL36" s="657"/>
      <c r="CM36" s="657"/>
      <c r="CN36" s="657"/>
      <c r="CO36" s="657"/>
      <c r="CP36" s="657"/>
      <c r="CQ36" s="658"/>
      <c r="CR36" s="659">
        <v>3530316</v>
      </c>
      <c r="CS36" s="660"/>
      <c r="CT36" s="660"/>
      <c r="CU36" s="660"/>
      <c r="CV36" s="660"/>
      <c r="CW36" s="660"/>
      <c r="CX36" s="660"/>
      <c r="CY36" s="661"/>
      <c r="CZ36" s="664">
        <v>16.3</v>
      </c>
      <c r="DA36" s="689"/>
      <c r="DB36" s="689"/>
      <c r="DC36" s="693"/>
      <c r="DD36" s="668">
        <v>2964974</v>
      </c>
      <c r="DE36" s="660"/>
      <c r="DF36" s="660"/>
      <c r="DG36" s="660"/>
      <c r="DH36" s="660"/>
      <c r="DI36" s="660"/>
      <c r="DJ36" s="660"/>
      <c r="DK36" s="661"/>
      <c r="DL36" s="668">
        <v>1585020</v>
      </c>
      <c r="DM36" s="660"/>
      <c r="DN36" s="660"/>
      <c r="DO36" s="660"/>
      <c r="DP36" s="660"/>
      <c r="DQ36" s="660"/>
      <c r="DR36" s="660"/>
      <c r="DS36" s="660"/>
      <c r="DT36" s="660"/>
      <c r="DU36" s="660"/>
      <c r="DV36" s="661"/>
      <c r="DW36" s="664">
        <v>15.7</v>
      </c>
      <c r="DX36" s="689"/>
      <c r="DY36" s="689"/>
      <c r="DZ36" s="689"/>
      <c r="EA36" s="689"/>
      <c r="EB36" s="689"/>
      <c r="EC36" s="690"/>
    </row>
    <row r="37" spans="2:133" ht="11.25" customHeight="1" x14ac:dyDescent="0.15">
      <c r="B37" s="656" t="s">
        <v>317</v>
      </c>
      <c r="C37" s="657"/>
      <c r="D37" s="657"/>
      <c r="E37" s="657"/>
      <c r="F37" s="657"/>
      <c r="G37" s="657"/>
      <c r="H37" s="657"/>
      <c r="I37" s="657"/>
      <c r="J37" s="657"/>
      <c r="K37" s="657"/>
      <c r="L37" s="657"/>
      <c r="M37" s="657"/>
      <c r="N37" s="657"/>
      <c r="O37" s="657"/>
      <c r="P37" s="657"/>
      <c r="Q37" s="658"/>
      <c r="R37" s="659">
        <v>395850</v>
      </c>
      <c r="S37" s="660"/>
      <c r="T37" s="660"/>
      <c r="U37" s="660"/>
      <c r="V37" s="660"/>
      <c r="W37" s="660"/>
      <c r="X37" s="660"/>
      <c r="Y37" s="661"/>
      <c r="Z37" s="662">
        <v>1.7</v>
      </c>
      <c r="AA37" s="662"/>
      <c r="AB37" s="662"/>
      <c r="AC37" s="662"/>
      <c r="AD37" s="663">
        <v>7</v>
      </c>
      <c r="AE37" s="663"/>
      <c r="AF37" s="663"/>
      <c r="AG37" s="663"/>
      <c r="AH37" s="663"/>
      <c r="AI37" s="663"/>
      <c r="AJ37" s="663"/>
      <c r="AK37" s="663"/>
      <c r="AL37" s="664">
        <v>0</v>
      </c>
      <c r="AM37" s="665"/>
      <c r="AN37" s="665"/>
      <c r="AO37" s="666"/>
      <c r="AQ37" s="722" t="s">
        <v>318</v>
      </c>
      <c r="AR37" s="723"/>
      <c r="AS37" s="723"/>
      <c r="AT37" s="723"/>
      <c r="AU37" s="723"/>
      <c r="AV37" s="723"/>
      <c r="AW37" s="723"/>
      <c r="AX37" s="723"/>
      <c r="AY37" s="724"/>
      <c r="AZ37" s="659">
        <v>769200</v>
      </c>
      <c r="BA37" s="660"/>
      <c r="BB37" s="660"/>
      <c r="BC37" s="660"/>
      <c r="BD37" s="691"/>
      <c r="BE37" s="691"/>
      <c r="BF37" s="714"/>
      <c r="BG37" s="656" t="s">
        <v>319</v>
      </c>
      <c r="BH37" s="657"/>
      <c r="BI37" s="657"/>
      <c r="BJ37" s="657"/>
      <c r="BK37" s="657"/>
      <c r="BL37" s="657"/>
      <c r="BM37" s="657"/>
      <c r="BN37" s="657"/>
      <c r="BO37" s="657"/>
      <c r="BP37" s="657"/>
      <c r="BQ37" s="657"/>
      <c r="BR37" s="657"/>
      <c r="BS37" s="657"/>
      <c r="BT37" s="657"/>
      <c r="BU37" s="658"/>
      <c r="BV37" s="659">
        <v>63664</v>
      </c>
      <c r="BW37" s="660"/>
      <c r="BX37" s="660"/>
      <c r="BY37" s="660"/>
      <c r="BZ37" s="660"/>
      <c r="CA37" s="660"/>
      <c r="CB37" s="669"/>
      <c r="CD37" s="656" t="s">
        <v>320</v>
      </c>
      <c r="CE37" s="657"/>
      <c r="CF37" s="657"/>
      <c r="CG37" s="657"/>
      <c r="CH37" s="657"/>
      <c r="CI37" s="657"/>
      <c r="CJ37" s="657"/>
      <c r="CK37" s="657"/>
      <c r="CL37" s="657"/>
      <c r="CM37" s="657"/>
      <c r="CN37" s="657"/>
      <c r="CO37" s="657"/>
      <c r="CP37" s="657"/>
      <c r="CQ37" s="658"/>
      <c r="CR37" s="659">
        <v>866568</v>
      </c>
      <c r="CS37" s="691"/>
      <c r="CT37" s="691"/>
      <c r="CU37" s="691"/>
      <c r="CV37" s="691"/>
      <c r="CW37" s="691"/>
      <c r="CX37" s="691"/>
      <c r="CY37" s="692"/>
      <c r="CZ37" s="664">
        <v>4</v>
      </c>
      <c r="DA37" s="689"/>
      <c r="DB37" s="689"/>
      <c r="DC37" s="693"/>
      <c r="DD37" s="668">
        <v>866568</v>
      </c>
      <c r="DE37" s="691"/>
      <c r="DF37" s="691"/>
      <c r="DG37" s="691"/>
      <c r="DH37" s="691"/>
      <c r="DI37" s="691"/>
      <c r="DJ37" s="691"/>
      <c r="DK37" s="692"/>
      <c r="DL37" s="668">
        <v>866568</v>
      </c>
      <c r="DM37" s="691"/>
      <c r="DN37" s="691"/>
      <c r="DO37" s="691"/>
      <c r="DP37" s="691"/>
      <c r="DQ37" s="691"/>
      <c r="DR37" s="691"/>
      <c r="DS37" s="691"/>
      <c r="DT37" s="691"/>
      <c r="DU37" s="691"/>
      <c r="DV37" s="692"/>
      <c r="DW37" s="664">
        <v>8.6</v>
      </c>
      <c r="DX37" s="689"/>
      <c r="DY37" s="689"/>
      <c r="DZ37" s="689"/>
      <c r="EA37" s="689"/>
      <c r="EB37" s="689"/>
      <c r="EC37" s="690"/>
    </row>
    <row r="38" spans="2:133" ht="11.25" customHeight="1" x14ac:dyDescent="0.15">
      <c r="B38" s="656" t="s">
        <v>321</v>
      </c>
      <c r="C38" s="657"/>
      <c r="D38" s="657"/>
      <c r="E38" s="657"/>
      <c r="F38" s="657"/>
      <c r="G38" s="657"/>
      <c r="H38" s="657"/>
      <c r="I38" s="657"/>
      <c r="J38" s="657"/>
      <c r="K38" s="657"/>
      <c r="L38" s="657"/>
      <c r="M38" s="657"/>
      <c r="N38" s="657"/>
      <c r="O38" s="657"/>
      <c r="P38" s="657"/>
      <c r="Q38" s="658"/>
      <c r="R38" s="659">
        <v>2999800</v>
      </c>
      <c r="S38" s="660"/>
      <c r="T38" s="660"/>
      <c r="U38" s="660"/>
      <c r="V38" s="660"/>
      <c r="W38" s="660"/>
      <c r="X38" s="660"/>
      <c r="Y38" s="661"/>
      <c r="Z38" s="662">
        <v>12.8</v>
      </c>
      <c r="AA38" s="662"/>
      <c r="AB38" s="662"/>
      <c r="AC38" s="662"/>
      <c r="AD38" s="663" t="s">
        <v>122</v>
      </c>
      <c r="AE38" s="663"/>
      <c r="AF38" s="663"/>
      <c r="AG38" s="663"/>
      <c r="AH38" s="663"/>
      <c r="AI38" s="663"/>
      <c r="AJ38" s="663"/>
      <c r="AK38" s="663"/>
      <c r="AL38" s="664" t="s">
        <v>122</v>
      </c>
      <c r="AM38" s="665"/>
      <c r="AN38" s="665"/>
      <c r="AO38" s="666"/>
      <c r="AQ38" s="722" t="s">
        <v>322</v>
      </c>
      <c r="AR38" s="723"/>
      <c r="AS38" s="723"/>
      <c r="AT38" s="723"/>
      <c r="AU38" s="723"/>
      <c r="AV38" s="723"/>
      <c r="AW38" s="723"/>
      <c r="AX38" s="723"/>
      <c r="AY38" s="724"/>
      <c r="AZ38" s="659">
        <v>49821</v>
      </c>
      <c r="BA38" s="660"/>
      <c r="BB38" s="660"/>
      <c r="BC38" s="660"/>
      <c r="BD38" s="691"/>
      <c r="BE38" s="691"/>
      <c r="BF38" s="714"/>
      <c r="BG38" s="656" t="s">
        <v>323</v>
      </c>
      <c r="BH38" s="657"/>
      <c r="BI38" s="657"/>
      <c r="BJ38" s="657"/>
      <c r="BK38" s="657"/>
      <c r="BL38" s="657"/>
      <c r="BM38" s="657"/>
      <c r="BN38" s="657"/>
      <c r="BO38" s="657"/>
      <c r="BP38" s="657"/>
      <c r="BQ38" s="657"/>
      <c r="BR38" s="657"/>
      <c r="BS38" s="657"/>
      <c r="BT38" s="657"/>
      <c r="BU38" s="658"/>
      <c r="BV38" s="659">
        <v>3504</v>
      </c>
      <c r="BW38" s="660"/>
      <c r="BX38" s="660"/>
      <c r="BY38" s="660"/>
      <c r="BZ38" s="660"/>
      <c r="CA38" s="660"/>
      <c r="CB38" s="669"/>
      <c r="CD38" s="656" t="s">
        <v>324</v>
      </c>
      <c r="CE38" s="657"/>
      <c r="CF38" s="657"/>
      <c r="CG38" s="657"/>
      <c r="CH38" s="657"/>
      <c r="CI38" s="657"/>
      <c r="CJ38" s="657"/>
      <c r="CK38" s="657"/>
      <c r="CL38" s="657"/>
      <c r="CM38" s="657"/>
      <c r="CN38" s="657"/>
      <c r="CO38" s="657"/>
      <c r="CP38" s="657"/>
      <c r="CQ38" s="658"/>
      <c r="CR38" s="659">
        <v>1283949</v>
      </c>
      <c r="CS38" s="660"/>
      <c r="CT38" s="660"/>
      <c r="CU38" s="660"/>
      <c r="CV38" s="660"/>
      <c r="CW38" s="660"/>
      <c r="CX38" s="660"/>
      <c r="CY38" s="661"/>
      <c r="CZ38" s="664">
        <v>5.9</v>
      </c>
      <c r="DA38" s="689"/>
      <c r="DB38" s="689"/>
      <c r="DC38" s="693"/>
      <c r="DD38" s="668">
        <v>1076593</v>
      </c>
      <c r="DE38" s="660"/>
      <c r="DF38" s="660"/>
      <c r="DG38" s="660"/>
      <c r="DH38" s="660"/>
      <c r="DI38" s="660"/>
      <c r="DJ38" s="660"/>
      <c r="DK38" s="661"/>
      <c r="DL38" s="668">
        <v>1003182</v>
      </c>
      <c r="DM38" s="660"/>
      <c r="DN38" s="660"/>
      <c r="DO38" s="660"/>
      <c r="DP38" s="660"/>
      <c r="DQ38" s="660"/>
      <c r="DR38" s="660"/>
      <c r="DS38" s="660"/>
      <c r="DT38" s="660"/>
      <c r="DU38" s="660"/>
      <c r="DV38" s="661"/>
      <c r="DW38" s="664">
        <v>9.9</v>
      </c>
      <c r="DX38" s="689"/>
      <c r="DY38" s="689"/>
      <c r="DZ38" s="689"/>
      <c r="EA38" s="689"/>
      <c r="EB38" s="689"/>
      <c r="EC38" s="690"/>
    </row>
    <row r="39" spans="2:133" ht="11.25" customHeight="1" x14ac:dyDescent="0.15">
      <c r="B39" s="656" t="s">
        <v>325</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326</v>
      </c>
      <c r="AR39" s="723"/>
      <c r="AS39" s="723"/>
      <c r="AT39" s="723"/>
      <c r="AU39" s="723"/>
      <c r="AV39" s="723"/>
      <c r="AW39" s="723"/>
      <c r="AX39" s="723"/>
      <c r="AY39" s="724"/>
      <c r="AZ39" s="659">
        <v>22771</v>
      </c>
      <c r="BA39" s="660"/>
      <c r="BB39" s="660"/>
      <c r="BC39" s="660"/>
      <c r="BD39" s="691"/>
      <c r="BE39" s="691"/>
      <c r="BF39" s="714"/>
      <c r="BG39" s="656" t="s">
        <v>327</v>
      </c>
      <c r="BH39" s="657"/>
      <c r="BI39" s="657"/>
      <c r="BJ39" s="657"/>
      <c r="BK39" s="657"/>
      <c r="BL39" s="657"/>
      <c r="BM39" s="657"/>
      <c r="BN39" s="657"/>
      <c r="BO39" s="657"/>
      <c r="BP39" s="657"/>
      <c r="BQ39" s="657"/>
      <c r="BR39" s="657"/>
      <c r="BS39" s="657"/>
      <c r="BT39" s="657"/>
      <c r="BU39" s="658"/>
      <c r="BV39" s="659">
        <v>5109</v>
      </c>
      <c r="BW39" s="660"/>
      <c r="BX39" s="660"/>
      <c r="BY39" s="660"/>
      <c r="BZ39" s="660"/>
      <c r="CA39" s="660"/>
      <c r="CB39" s="669"/>
      <c r="CD39" s="656" t="s">
        <v>328</v>
      </c>
      <c r="CE39" s="657"/>
      <c r="CF39" s="657"/>
      <c r="CG39" s="657"/>
      <c r="CH39" s="657"/>
      <c r="CI39" s="657"/>
      <c r="CJ39" s="657"/>
      <c r="CK39" s="657"/>
      <c r="CL39" s="657"/>
      <c r="CM39" s="657"/>
      <c r="CN39" s="657"/>
      <c r="CO39" s="657"/>
      <c r="CP39" s="657"/>
      <c r="CQ39" s="658"/>
      <c r="CR39" s="659">
        <v>1150553</v>
      </c>
      <c r="CS39" s="691"/>
      <c r="CT39" s="691"/>
      <c r="CU39" s="691"/>
      <c r="CV39" s="691"/>
      <c r="CW39" s="691"/>
      <c r="CX39" s="691"/>
      <c r="CY39" s="692"/>
      <c r="CZ39" s="664">
        <v>5.3</v>
      </c>
      <c r="DA39" s="689"/>
      <c r="DB39" s="689"/>
      <c r="DC39" s="693"/>
      <c r="DD39" s="668">
        <v>1139091</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329</v>
      </c>
      <c r="C40" s="657"/>
      <c r="D40" s="657"/>
      <c r="E40" s="657"/>
      <c r="F40" s="657"/>
      <c r="G40" s="657"/>
      <c r="H40" s="657"/>
      <c r="I40" s="657"/>
      <c r="J40" s="657"/>
      <c r="K40" s="657"/>
      <c r="L40" s="657"/>
      <c r="M40" s="657"/>
      <c r="N40" s="657"/>
      <c r="O40" s="657"/>
      <c r="P40" s="657"/>
      <c r="Q40" s="658"/>
      <c r="R40" s="659">
        <v>31500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330</v>
      </c>
      <c r="AR40" s="723"/>
      <c r="AS40" s="723"/>
      <c r="AT40" s="723"/>
      <c r="AU40" s="723"/>
      <c r="AV40" s="723"/>
      <c r="AW40" s="723"/>
      <c r="AX40" s="723"/>
      <c r="AY40" s="724"/>
      <c r="AZ40" s="659">
        <v>19925</v>
      </c>
      <c r="BA40" s="660"/>
      <c r="BB40" s="660"/>
      <c r="BC40" s="660"/>
      <c r="BD40" s="691"/>
      <c r="BE40" s="691"/>
      <c r="BF40" s="714"/>
      <c r="BG40" s="707" t="s">
        <v>331</v>
      </c>
      <c r="BH40" s="708"/>
      <c r="BI40" s="708"/>
      <c r="BJ40" s="708"/>
      <c r="BK40" s="708"/>
      <c r="BL40" s="211"/>
      <c r="BM40" s="657" t="s">
        <v>332</v>
      </c>
      <c r="BN40" s="657"/>
      <c r="BO40" s="657"/>
      <c r="BP40" s="657"/>
      <c r="BQ40" s="657"/>
      <c r="BR40" s="657"/>
      <c r="BS40" s="657"/>
      <c r="BT40" s="657"/>
      <c r="BU40" s="658"/>
      <c r="BV40" s="659">
        <v>93</v>
      </c>
      <c r="BW40" s="660"/>
      <c r="BX40" s="660"/>
      <c r="BY40" s="660"/>
      <c r="BZ40" s="660"/>
      <c r="CA40" s="660"/>
      <c r="CB40" s="669"/>
      <c r="CD40" s="656" t="s">
        <v>333</v>
      </c>
      <c r="CE40" s="657"/>
      <c r="CF40" s="657"/>
      <c r="CG40" s="657"/>
      <c r="CH40" s="657"/>
      <c r="CI40" s="657"/>
      <c r="CJ40" s="657"/>
      <c r="CK40" s="657"/>
      <c r="CL40" s="657"/>
      <c r="CM40" s="657"/>
      <c r="CN40" s="657"/>
      <c r="CO40" s="657"/>
      <c r="CP40" s="657"/>
      <c r="CQ40" s="658"/>
      <c r="CR40" s="659">
        <v>104253</v>
      </c>
      <c r="CS40" s="660"/>
      <c r="CT40" s="660"/>
      <c r="CU40" s="660"/>
      <c r="CV40" s="660"/>
      <c r="CW40" s="660"/>
      <c r="CX40" s="660"/>
      <c r="CY40" s="661"/>
      <c r="CZ40" s="664">
        <v>0.5</v>
      </c>
      <c r="DA40" s="689"/>
      <c r="DB40" s="689"/>
      <c r="DC40" s="693"/>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334</v>
      </c>
      <c r="C41" s="681"/>
      <c r="D41" s="681"/>
      <c r="E41" s="681"/>
      <c r="F41" s="681"/>
      <c r="G41" s="681"/>
      <c r="H41" s="681"/>
      <c r="I41" s="681"/>
      <c r="J41" s="681"/>
      <c r="K41" s="681"/>
      <c r="L41" s="681"/>
      <c r="M41" s="681"/>
      <c r="N41" s="681"/>
      <c r="O41" s="681"/>
      <c r="P41" s="681"/>
      <c r="Q41" s="682"/>
      <c r="R41" s="731">
        <v>23459972</v>
      </c>
      <c r="S41" s="732"/>
      <c r="T41" s="732"/>
      <c r="U41" s="732"/>
      <c r="V41" s="732"/>
      <c r="W41" s="732"/>
      <c r="X41" s="732"/>
      <c r="Y41" s="736"/>
      <c r="Z41" s="737">
        <v>100</v>
      </c>
      <c r="AA41" s="737"/>
      <c r="AB41" s="737"/>
      <c r="AC41" s="737"/>
      <c r="AD41" s="738">
        <v>10055464</v>
      </c>
      <c r="AE41" s="738"/>
      <c r="AF41" s="738"/>
      <c r="AG41" s="738"/>
      <c r="AH41" s="738"/>
      <c r="AI41" s="738"/>
      <c r="AJ41" s="738"/>
      <c r="AK41" s="738"/>
      <c r="AL41" s="739">
        <v>100</v>
      </c>
      <c r="AM41" s="719"/>
      <c r="AN41" s="719"/>
      <c r="AO41" s="740"/>
      <c r="AQ41" s="722" t="s">
        <v>335</v>
      </c>
      <c r="AR41" s="723"/>
      <c r="AS41" s="723"/>
      <c r="AT41" s="723"/>
      <c r="AU41" s="723"/>
      <c r="AV41" s="723"/>
      <c r="AW41" s="723"/>
      <c r="AX41" s="723"/>
      <c r="AY41" s="724"/>
      <c r="AZ41" s="659">
        <v>259387</v>
      </c>
      <c r="BA41" s="660"/>
      <c r="BB41" s="660"/>
      <c r="BC41" s="660"/>
      <c r="BD41" s="691"/>
      <c r="BE41" s="691"/>
      <c r="BF41" s="714"/>
      <c r="BG41" s="707"/>
      <c r="BH41" s="708"/>
      <c r="BI41" s="708"/>
      <c r="BJ41" s="708"/>
      <c r="BK41" s="708"/>
      <c r="BL41" s="211"/>
      <c r="BM41" s="657" t="s">
        <v>336</v>
      </c>
      <c r="BN41" s="657"/>
      <c r="BO41" s="657"/>
      <c r="BP41" s="657"/>
      <c r="BQ41" s="657"/>
      <c r="BR41" s="657"/>
      <c r="BS41" s="657"/>
      <c r="BT41" s="657"/>
      <c r="BU41" s="658"/>
      <c r="BV41" s="659">
        <v>1</v>
      </c>
      <c r="BW41" s="660"/>
      <c r="BX41" s="660"/>
      <c r="BY41" s="660"/>
      <c r="BZ41" s="660"/>
      <c r="CA41" s="660"/>
      <c r="CB41" s="669"/>
      <c r="CD41" s="656" t="s">
        <v>337</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338</v>
      </c>
      <c r="AR42" s="729"/>
      <c r="AS42" s="729"/>
      <c r="AT42" s="729"/>
      <c r="AU42" s="729"/>
      <c r="AV42" s="729"/>
      <c r="AW42" s="729"/>
      <c r="AX42" s="729"/>
      <c r="AY42" s="730"/>
      <c r="AZ42" s="731">
        <v>983603</v>
      </c>
      <c r="BA42" s="732"/>
      <c r="BB42" s="732"/>
      <c r="BC42" s="732"/>
      <c r="BD42" s="718"/>
      <c r="BE42" s="718"/>
      <c r="BF42" s="720"/>
      <c r="BG42" s="709"/>
      <c r="BH42" s="710"/>
      <c r="BI42" s="710"/>
      <c r="BJ42" s="710"/>
      <c r="BK42" s="710"/>
      <c r="BL42" s="212"/>
      <c r="BM42" s="681" t="s">
        <v>339</v>
      </c>
      <c r="BN42" s="681"/>
      <c r="BO42" s="681"/>
      <c r="BP42" s="681"/>
      <c r="BQ42" s="681"/>
      <c r="BR42" s="681"/>
      <c r="BS42" s="681"/>
      <c r="BT42" s="681"/>
      <c r="BU42" s="682"/>
      <c r="BV42" s="731">
        <v>452</v>
      </c>
      <c r="BW42" s="732"/>
      <c r="BX42" s="732"/>
      <c r="BY42" s="732"/>
      <c r="BZ42" s="732"/>
      <c r="CA42" s="732"/>
      <c r="CB42" s="741"/>
      <c r="CD42" s="656" t="s">
        <v>340</v>
      </c>
      <c r="CE42" s="657"/>
      <c r="CF42" s="657"/>
      <c r="CG42" s="657"/>
      <c r="CH42" s="657"/>
      <c r="CI42" s="657"/>
      <c r="CJ42" s="657"/>
      <c r="CK42" s="657"/>
      <c r="CL42" s="657"/>
      <c r="CM42" s="657"/>
      <c r="CN42" s="657"/>
      <c r="CO42" s="657"/>
      <c r="CP42" s="657"/>
      <c r="CQ42" s="658"/>
      <c r="CR42" s="659">
        <v>4476891</v>
      </c>
      <c r="CS42" s="691"/>
      <c r="CT42" s="691"/>
      <c r="CU42" s="691"/>
      <c r="CV42" s="691"/>
      <c r="CW42" s="691"/>
      <c r="CX42" s="691"/>
      <c r="CY42" s="692"/>
      <c r="CZ42" s="664">
        <v>20.7</v>
      </c>
      <c r="DA42" s="689"/>
      <c r="DB42" s="689"/>
      <c r="DC42" s="693"/>
      <c r="DD42" s="668">
        <v>638409</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341</v>
      </c>
      <c r="CD43" s="656" t="s">
        <v>342</v>
      </c>
      <c r="CE43" s="657"/>
      <c r="CF43" s="657"/>
      <c r="CG43" s="657"/>
      <c r="CH43" s="657"/>
      <c r="CI43" s="657"/>
      <c r="CJ43" s="657"/>
      <c r="CK43" s="657"/>
      <c r="CL43" s="657"/>
      <c r="CM43" s="657"/>
      <c r="CN43" s="657"/>
      <c r="CO43" s="657"/>
      <c r="CP43" s="657"/>
      <c r="CQ43" s="658"/>
      <c r="CR43" s="659">
        <v>111820</v>
      </c>
      <c r="CS43" s="691"/>
      <c r="CT43" s="691"/>
      <c r="CU43" s="691"/>
      <c r="CV43" s="691"/>
      <c r="CW43" s="691"/>
      <c r="CX43" s="691"/>
      <c r="CY43" s="692"/>
      <c r="CZ43" s="664">
        <v>0.5</v>
      </c>
      <c r="DA43" s="689"/>
      <c r="DB43" s="689"/>
      <c r="DC43" s="693"/>
      <c r="DD43" s="668">
        <v>19326</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343</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291</v>
      </c>
      <c r="CE44" s="696"/>
      <c r="CF44" s="656" t="s">
        <v>344</v>
      </c>
      <c r="CG44" s="657"/>
      <c r="CH44" s="657"/>
      <c r="CI44" s="657"/>
      <c r="CJ44" s="657"/>
      <c r="CK44" s="657"/>
      <c r="CL44" s="657"/>
      <c r="CM44" s="657"/>
      <c r="CN44" s="657"/>
      <c r="CO44" s="657"/>
      <c r="CP44" s="657"/>
      <c r="CQ44" s="658"/>
      <c r="CR44" s="659">
        <v>4274508</v>
      </c>
      <c r="CS44" s="660"/>
      <c r="CT44" s="660"/>
      <c r="CU44" s="660"/>
      <c r="CV44" s="660"/>
      <c r="CW44" s="660"/>
      <c r="CX44" s="660"/>
      <c r="CY44" s="661"/>
      <c r="CZ44" s="664">
        <v>19.7</v>
      </c>
      <c r="DA44" s="665"/>
      <c r="DB44" s="665"/>
      <c r="DC44" s="671"/>
      <c r="DD44" s="668">
        <v>606175</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345</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346</v>
      </c>
      <c r="CG45" s="657"/>
      <c r="CH45" s="657"/>
      <c r="CI45" s="657"/>
      <c r="CJ45" s="657"/>
      <c r="CK45" s="657"/>
      <c r="CL45" s="657"/>
      <c r="CM45" s="657"/>
      <c r="CN45" s="657"/>
      <c r="CO45" s="657"/>
      <c r="CP45" s="657"/>
      <c r="CQ45" s="658"/>
      <c r="CR45" s="659">
        <v>1558681</v>
      </c>
      <c r="CS45" s="691"/>
      <c r="CT45" s="691"/>
      <c r="CU45" s="691"/>
      <c r="CV45" s="691"/>
      <c r="CW45" s="691"/>
      <c r="CX45" s="691"/>
      <c r="CY45" s="692"/>
      <c r="CZ45" s="664">
        <v>7.2</v>
      </c>
      <c r="DA45" s="689"/>
      <c r="DB45" s="689"/>
      <c r="DC45" s="693"/>
      <c r="DD45" s="668">
        <v>146653</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347</v>
      </c>
      <c r="CG46" s="657"/>
      <c r="CH46" s="657"/>
      <c r="CI46" s="657"/>
      <c r="CJ46" s="657"/>
      <c r="CK46" s="657"/>
      <c r="CL46" s="657"/>
      <c r="CM46" s="657"/>
      <c r="CN46" s="657"/>
      <c r="CO46" s="657"/>
      <c r="CP46" s="657"/>
      <c r="CQ46" s="658"/>
      <c r="CR46" s="659">
        <v>2661454</v>
      </c>
      <c r="CS46" s="660"/>
      <c r="CT46" s="660"/>
      <c r="CU46" s="660"/>
      <c r="CV46" s="660"/>
      <c r="CW46" s="660"/>
      <c r="CX46" s="660"/>
      <c r="CY46" s="661"/>
      <c r="CZ46" s="664">
        <v>12.3</v>
      </c>
      <c r="DA46" s="665"/>
      <c r="DB46" s="665"/>
      <c r="DC46" s="671"/>
      <c r="DD46" s="668">
        <v>452936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348</v>
      </c>
      <c r="CG47" s="657"/>
      <c r="CH47" s="657"/>
      <c r="CI47" s="657"/>
      <c r="CJ47" s="657"/>
      <c r="CK47" s="657"/>
      <c r="CL47" s="657"/>
      <c r="CM47" s="657"/>
      <c r="CN47" s="657"/>
      <c r="CO47" s="657"/>
      <c r="CP47" s="657"/>
      <c r="CQ47" s="658"/>
      <c r="CR47" s="659">
        <v>202383</v>
      </c>
      <c r="CS47" s="691"/>
      <c r="CT47" s="691"/>
      <c r="CU47" s="691"/>
      <c r="CV47" s="691"/>
      <c r="CW47" s="691"/>
      <c r="CX47" s="691"/>
      <c r="CY47" s="692"/>
      <c r="CZ47" s="664">
        <v>0.9</v>
      </c>
      <c r="DA47" s="689"/>
      <c r="DB47" s="689"/>
      <c r="DC47" s="693"/>
      <c r="DD47" s="668">
        <v>32234</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349</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350</v>
      </c>
      <c r="CE49" s="681"/>
      <c r="CF49" s="681"/>
      <c r="CG49" s="681"/>
      <c r="CH49" s="681"/>
      <c r="CI49" s="681"/>
      <c r="CJ49" s="681"/>
      <c r="CK49" s="681"/>
      <c r="CL49" s="681"/>
      <c r="CM49" s="681"/>
      <c r="CN49" s="681"/>
      <c r="CO49" s="681"/>
      <c r="CP49" s="681"/>
      <c r="CQ49" s="682"/>
      <c r="CR49" s="731">
        <v>21675602</v>
      </c>
      <c r="CS49" s="718"/>
      <c r="CT49" s="718"/>
      <c r="CU49" s="718"/>
      <c r="CV49" s="718"/>
      <c r="CW49" s="718"/>
      <c r="CX49" s="718"/>
      <c r="CY49" s="747"/>
      <c r="CZ49" s="739">
        <v>100</v>
      </c>
      <c r="DA49" s="748"/>
      <c r="DB49" s="748"/>
      <c r="DC49" s="749"/>
      <c r="DD49" s="750">
        <v>14045855</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T7sOGYvfT82xoqxbkaKadYUwMpK/0b04buIRiw4crNsbhdx+DxYOfQ2f2PYfY8BrqXlS3ypiUusfhbKZ2nKimA==" saltValue="Rz9xAilpL12dCHHax4AFx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351</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352</v>
      </c>
      <c r="DK2" s="759"/>
      <c r="DL2" s="759"/>
      <c r="DM2" s="759"/>
      <c r="DN2" s="759"/>
      <c r="DO2" s="760"/>
      <c r="DP2" s="216"/>
      <c r="DQ2" s="758" t="s">
        <v>353</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354</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355</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356</v>
      </c>
      <c r="B5" s="764"/>
      <c r="C5" s="764"/>
      <c r="D5" s="764"/>
      <c r="E5" s="764"/>
      <c r="F5" s="764"/>
      <c r="G5" s="764"/>
      <c r="H5" s="764"/>
      <c r="I5" s="764"/>
      <c r="J5" s="764"/>
      <c r="K5" s="764"/>
      <c r="L5" s="764"/>
      <c r="M5" s="764"/>
      <c r="N5" s="764"/>
      <c r="O5" s="764"/>
      <c r="P5" s="765"/>
      <c r="Q5" s="769" t="s">
        <v>357</v>
      </c>
      <c r="R5" s="770"/>
      <c r="S5" s="770"/>
      <c r="T5" s="770"/>
      <c r="U5" s="771"/>
      <c r="V5" s="769" t="s">
        <v>358</v>
      </c>
      <c r="W5" s="770"/>
      <c r="X5" s="770"/>
      <c r="Y5" s="770"/>
      <c r="Z5" s="771"/>
      <c r="AA5" s="769" t="s">
        <v>359</v>
      </c>
      <c r="AB5" s="770"/>
      <c r="AC5" s="770"/>
      <c r="AD5" s="770"/>
      <c r="AE5" s="770"/>
      <c r="AF5" s="775" t="s">
        <v>360</v>
      </c>
      <c r="AG5" s="770"/>
      <c r="AH5" s="770"/>
      <c r="AI5" s="770"/>
      <c r="AJ5" s="776"/>
      <c r="AK5" s="770" t="s">
        <v>361</v>
      </c>
      <c r="AL5" s="770"/>
      <c r="AM5" s="770"/>
      <c r="AN5" s="770"/>
      <c r="AO5" s="771"/>
      <c r="AP5" s="769" t="s">
        <v>362</v>
      </c>
      <c r="AQ5" s="770"/>
      <c r="AR5" s="770"/>
      <c r="AS5" s="770"/>
      <c r="AT5" s="771"/>
      <c r="AU5" s="769" t="s">
        <v>363</v>
      </c>
      <c r="AV5" s="770"/>
      <c r="AW5" s="770"/>
      <c r="AX5" s="770"/>
      <c r="AY5" s="776"/>
      <c r="AZ5" s="220"/>
      <c r="BA5" s="220"/>
      <c r="BB5" s="220"/>
      <c r="BC5" s="220"/>
      <c r="BD5" s="220"/>
      <c r="BE5" s="221"/>
      <c r="BF5" s="221"/>
      <c r="BG5" s="221"/>
      <c r="BH5" s="221"/>
      <c r="BI5" s="221"/>
      <c r="BJ5" s="221"/>
      <c r="BK5" s="221"/>
      <c r="BL5" s="221"/>
      <c r="BM5" s="221"/>
      <c r="BN5" s="221"/>
      <c r="BO5" s="221"/>
      <c r="BP5" s="221"/>
      <c r="BQ5" s="763" t="s">
        <v>364</v>
      </c>
      <c r="BR5" s="764"/>
      <c r="BS5" s="764"/>
      <c r="BT5" s="764"/>
      <c r="BU5" s="764"/>
      <c r="BV5" s="764"/>
      <c r="BW5" s="764"/>
      <c r="BX5" s="764"/>
      <c r="BY5" s="764"/>
      <c r="BZ5" s="764"/>
      <c r="CA5" s="764"/>
      <c r="CB5" s="764"/>
      <c r="CC5" s="764"/>
      <c r="CD5" s="764"/>
      <c r="CE5" s="764"/>
      <c r="CF5" s="764"/>
      <c r="CG5" s="765"/>
      <c r="CH5" s="769" t="s">
        <v>365</v>
      </c>
      <c r="CI5" s="770"/>
      <c r="CJ5" s="770"/>
      <c r="CK5" s="770"/>
      <c r="CL5" s="771"/>
      <c r="CM5" s="769" t="s">
        <v>366</v>
      </c>
      <c r="CN5" s="770"/>
      <c r="CO5" s="770"/>
      <c r="CP5" s="770"/>
      <c r="CQ5" s="771"/>
      <c r="CR5" s="769" t="s">
        <v>367</v>
      </c>
      <c r="CS5" s="770"/>
      <c r="CT5" s="770"/>
      <c r="CU5" s="770"/>
      <c r="CV5" s="771"/>
      <c r="CW5" s="769" t="s">
        <v>368</v>
      </c>
      <c r="CX5" s="770"/>
      <c r="CY5" s="770"/>
      <c r="CZ5" s="770"/>
      <c r="DA5" s="771"/>
      <c r="DB5" s="769" t="s">
        <v>369</v>
      </c>
      <c r="DC5" s="770"/>
      <c r="DD5" s="770"/>
      <c r="DE5" s="770"/>
      <c r="DF5" s="771"/>
      <c r="DG5" s="799" t="s">
        <v>370</v>
      </c>
      <c r="DH5" s="800"/>
      <c r="DI5" s="800"/>
      <c r="DJ5" s="800"/>
      <c r="DK5" s="801"/>
      <c r="DL5" s="799" t="s">
        <v>371</v>
      </c>
      <c r="DM5" s="800"/>
      <c r="DN5" s="800"/>
      <c r="DO5" s="800"/>
      <c r="DP5" s="801"/>
      <c r="DQ5" s="769" t="s">
        <v>372</v>
      </c>
      <c r="DR5" s="770"/>
      <c r="DS5" s="770"/>
      <c r="DT5" s="770"/>
      <c r="DU5" s="771"/>
      <c r="DV5" s="769" t="s">
        <v>363</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373</v>
      </c>
      <c r="C7" s="786"/>
      <c r="D7" s="786"/>
      <c r="E7" s="786"/>
      <c r="F7" s="786"/>
      <c r="G7" s="786"/>
      <c r="H7" s="786"/>
      <c r="I7" s="786"/>
      <c r="J7" s="786"/>
      <c r="K7" s="786"/>
      <c r="L7" s="786"/>
      <c r="M7" s="786"/>
      <c r="N7" s="786"/>
      <c r="O7" s="786"/>
      <c r="P7" s="787"/>
      <c r="Q7" s="788">
        <v>23567</v>
      </c>
      <c r="R7" s="789"/>
      <c r="S7" s="789"/>
      <c r="T7" s="789"/>
      <c r="U7" s="789"/>
      <c r="V7" s="789">
        <v>21806</v>
      </c>
      <c r="W7" s="789"/>
      <c r="X7" s="789"/>
      <c r="Y7" s="789"/>
      <c r="Z7" s="789"/>
      <c r="AA7" s="789">
        <v>1762</v>
      </c>
      <c r="AB7" s="789"/>
      <c r="AC7" s="789"/>
      <c r="AD7" s="789"/>
      <c r="AE7" s="790"/>
      <c r="AF7" s="791">
        <v>1273</v>
      </c>
      <c r="AG7" s="792"/>
      <c r="AH7" s="792"/>
      <c r="AI7" s="792"/>
      <c r="AJ7" s="793"/>
      <c r="AK7" s="794">
        <v>581</v>
      </c>
      <c r="AL7" s="795"/>
      <c r="AM7" s="795"/>
      <c r="AN7" s="795"/>
      <c r="AO7" s="795"/>
      <c r="AP7" s="795">
        <v>19979</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552</v>
      </c>
      <c r="BT7" s="783"/>
      <c r="BU7" s="783"/>
      <c r="BV7" s="783"/>
      <c r="BW7" s="783"/>
      <c r="BX7" s="783"/>
      <c r="BY7" s="783"/>
      <c r="BZ7" s="783"/>
      <c r="CA7" s="783"/>
      <c r="CB7" s="783"/>
      <c r="CC7" s="783"/>
      <c r="CD7" s="783"/>
      <c r="CE7" s="783"/>
      <c r="CF7" s="783"/>
      <c r="CG7" s="798"/>
      <c r="CH7" s="779">
        <v>14</v>
      </c>
      <c r="CI7" s="780"/>
      <c r="CJ7" s="780"/>
      <c r="CK7" s="780"/>
      <c r="CL7" s="781"/>
      <c r="CM7" s="779">
        <v>133</v>
      </c>
      <c r="CN7" s="780"/>
      <c r="CO7" s="780"/>
      <c r="CP7" s="780"/>
      <c r="CQ7" s="781"/>
      <c r="CR7" s="779">
        <v>96</v>
      </c>
      <c r="CS7" s="780"/>
      <c r="CT7" s="780"/>
      <c r="CU7" s="780"/>
      <c r="CV7" s="781"/>
      <c r="CW7" s="779" t="s">
        <v>556</v>
      </c>
      <c r="CX7" s="780"/>
      <c r="CY7" s="780"/>
      <c r="CZ7" s="780"/>
      <c r="DA7" s="781"/>
      <c r="DB7" s="779" t="s">
        <v>556</v>
      </c>
      <c r="DC7" s="780"/>
      <c r="DD7" s="780"/>
      <c r="DE7" s="780"/>
      <c r="DF7" s="781"/>
      <c r="DG7" s="779" t="s">
        <v>556</v>
      </c>
      <c r="DH7" s="780"/>
      <c r="DI7" s="780"/>
      <c r="DJ7" s="780"/>
      <c r="DK7" s="781"/>
      <c r="DL7" s="779">
        <v>9</v>
      </c>
      <c r="DM7" s="780"/>
      <c r="DN7" s="780"/>
      <c r="DO7" s="780"/>
      <c r="DP7" s="781"/>
      <c r="DQ7" s="779">
        <v>8</v>
      </c>
      <c r="DR7" s="780"/>
      <c r="DS7" s="780"/>
      <c r="DT7" s="780"/>
      <c r="DU7" s="781"/>
      <c r="DV7" s="782"/>
      <c r="DW7" s="783"/>
      <c r="DX7" s="783"/>
      <c r="DY7" s="783"/>
      <c r="DZ7" s="784"/>
      <c r="EA7" s="222"/>
    </row>
    <row r="8" spans="1:131" s="223" customFormat="1" ht="26.25" customHeight="1" x14ac:dyDescent="0.15">
      <c r="A8" s="226">
        <v>2</v>
      </c>
      <c r="B8" s="816" t="s">
        <v>374</v>
      </c>
      <c r="C8" s="817"/>
      <c r="D8" s="817"/>
      <c r="E8" s="817"/>
      <c r="F8" s="817"/>
      <c r="G8" s="817"/>
      <c r="H8" s="817"/>
      <c r="I8" s="817"/>
      <c r="J8" s="817"/>
      <c r="K8" s="817"/>
      <c r="L8" s="817"/>
      <c r="M8" s="817"/>
      <c r="N8" s="817"/>
      <c r="O8" s="817"/>
      <c r="P8" s="818"/>
      <c r="Q8" s="819">
        <v>39</v>
      </c>
      <c r="R8" s="820"/>
      <c r="S8" s="820"/>
      <c r="T8" s="820"/>
      <c r="U8" s="820"/>
      <c r="V8" s="820">
        <v>38</v>
      </c>
      <c r="W8" s="820"/>
      <c r="X8" s="820"/>
      <c r="Y8" s="820"/>
      <c r="Z8" s="820"/>
      <c r="AA8" s="820">
        <f>Q8-V8</f>
        <v>1</v>
      </c>
      <c r="AB8" s="820"/>
      <c r="AC8" s="820"/>
      <c r="AD8" s="820"/>
      <c r="AE8" s="821"/>
      <c r="AF8" s="822">
        <v>1</v>
      </c>
      <c r="AG8" s="823"/>
      <c r="AH8" s="823"/>
      <c r="AI8" s="823"/>
      <c r="AJ8" s="824"/>
      <c r="AK8" s="805">
        <v>2</v>
      </c>
      <c r="AL8" s="806"/>
      <c r="AM8" s="806"/>
      <c r="AN8" s="806"/>
      <c r="AO8" s="806"/>
      <c r="AP8" s="806" t="s">
        <v>556</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553</v>
      </c>
      <c r="BT8" s="810"/>
      <c r="BU8" s="810"/>
      <c r="BV8" s="810"/>
      <c r="BW8" s="810"/>
      <c r="BX8" s="810"/>
      <c r="BY8" s="810"/>
      <c r="BZ8" s="810"/>
      <c r="CA8" s="810"/>
      <c r="CB8" s="810"/>
      <c r="CC8" s="810"/>
      <c r="CD8" s="810"/>
      <c r="CE8" s="810"/>
      <c r="CF8" s="810"/>
      <c r="CG8" s="811"/>
      <c r="CH8" s="812">
        <v>64</v>
      </c>
      <c r="CI8" s="813"/>
      <c r="CJ8" s="813"/>
      <c r="CK8" s="813"/>
      <c r="CL8" s="814"/>
      <c r="CM8" s="812">
        <v>447</v>
      </c>
      <c r="CN8" s="813"/>
      <c r="CO8" s="813"/>
      <c r="CP8" s="813"/>
      <c r="CQ8" s="814"/>
      <c r="CR8" s="812">
        <v>50</v>
      </c>
      <c r="CS8" s="813"/>
      <c r="CT8" s="813"/>
      <c r="CU8" s="813"/>
      <c r="CV8" s="814"/>
      <c r="CW8" s="812" t="s">
        <v>556</v>
      </c>
      <c r="CX8" s="813"/>
      <c r="CY8" s="813"/>
      <c r="CZ8" s="813"/>
      <c r="DA8" s="814"/>
      <c r="DB8" s="812" t="s">
        <v>556</v>
      </c>
      <c r="DC8" s="813"/>
      <c r="DD8" s="813"/>
      <c r="DE8" s="813"/>
      <c r="DF8" s="814"/>
      <c r="DG8" s="812" t="s">
        <v>556</v>
      </c>
      <c r="DH8" s="813"/>
      <c r="DI8" s="813"/>
      <c r="DJ8" s="813"/>
      <c r="DK8" s="814"/>
      <c r="DL8" s="812" t="s">
        <v>556</v>
      </c>
      <c r="DM8" s="813"/>
      <c r="DN8" s="813"/>
      <c r="DO8" s="813"/>
      <c r="DP8" s="814"/>
      <c r="DQ8" s="812" t="s">
        <v>556</v>
      </c>
      <c r="DR8" s="813"/>
      <c r="DS8" s="813"/>
      <c r="DT8" s="813"/>
      <c r="DU8" s="814"/>
      <c r="DV8" s="809"/>
      <c r="DW8" s="810"/>
      <c r="DX8" s="810"/>
      <c r="DY8" s="810"/>
      <c r="DZ8" s="815"/>
      <c r="EA8" s="222"/>
    </row>
    <row r="9" spans="1:131" s="223" customFormat="1" ht="26.25" customHeight="1" x14ac:dyDescent="0.15">
      <c r="A9" s="226">
        <v>3</v>
      </c>
      <c r="B9" s="816" t="s">
        <v>375</v>
      </c>
      <c r="C9" s="817"/>
      <c r="D9" s="817"/>
      <c r="E9" s="817"/>
      <c r="F9" s="817"/>
      <c r="G9" s="817"/>
      <c r="H9" s="817"/>
      <c r="I9" s="817"/>
      <c r="J9" s="817"/>
      <c r="K9" s="817"/>
      <c r="L9" s="817"/>
      <c r="M9" s="817"/>
      <c r="N9" s="817"/>
      <c r="O9" s="817"/>
      <c r="P9" s="818"/>
      <c r="Q9" s="819">
        <v>94</v>
      </c>
      <c r="R9" s="820"/>
      <c r="S9" s="820"/>
      <c r="T9" s="820"/>
      <c r="U9" s="820"/>
      <c r="V9" s="820">
        <v>73</v>
      </c>
      <c r="W9" s="820"/>
      <c r="X9" s="820"/>
      <c r="Y9" s="820"/>
      <c r="Z9" s="820"/>
      <c r="AA9" s="820">
        <f>Q9-V9</f>
        <v>21</v>
      </c>
      <c r="AB9" s="820"/>
      <c r="AC9" s="820"/>
      <c r="AD9" s="820"/>
      <c r="AE9" s="821"/>
      <c r="AF9" s="822">
        <v>-122</v>
      </c>
      <c r="AG9" s="823"/>
      <c r="AH9" s="823"/>
      <c r="AI9" s="823"/>
      <c r="AJ9" s="824"/>
      <c r="AK9" s="805" t="s">
        <v>556</v>
      </c>
      <c r="AL9" s="806"/>
      <c r="AM9" s="806"/>
      <c r="AN9" s="806"/>
      <c r="AO9" s="806"/>
      <c r="AP9" s="806" t="s">
        <v>556</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554</v>
      </c>
      <c r="BT9" s="810"/>
      <c r="BU9" s="810"/>
      <c r="BV9" s="810"/>
      <c r="BW9" s="810"/>
      <c r="BX9" s="810"/>
      <c r="BY9" s="810"/>
      <c r="BZ9" s="810"/>
      <c r="CA9" s="810"/>
      <c r="CB9" s="810"/>
      <c r="CC9" s="810"/>
      <c r="CD9" s="810"/>
      <c r="CE9" s="810"/>
      <c r="CF9" s="810"/>
      <c r="CG9" s="811"/>
      <c r="CH9" s="812">
        <v>-46</v>
      </c>
      <c r="CI9" s="813"/>
      <c r="CJ9" s="813"/>
      <c r="CK9" s="813"/>
      <c r="CL9" s="814"/>
      <c r="CM9" s="812">
        <v>-380</v>
      </c>
      <c r="CN9" s="813"/>
      <c r="CO9" s="813"/>
      <c r="CP9" s="813"/>
      <c r="CQ9" s="814"/>
      <c r="CR9" s="812">
        <v>5</v>
      </c>
      <c r="CS9" s="813"/>
      <c r="CT9" s="813"/>
      <c r="CU9" s="813"/>
      <c r="CV9" s="814"/>
      <c r="CW9" s="812" t="s">
        <v>556</v>
      </c>
      <c r="CX9" s="813"/>
      <c r="CY9" s="813"/>
      <c r="CZ9" s="813"/>
      <c r="DA9" s="814"/>
      <c r="DB9" s="812" t="s">
        <v>556</v>
      </c>
      <c r="DC9" s="813"/>
      <c r="DD9" s="813"/>
      <c r="DE9" s="813"/>
      <c r="DF9" s="814"/>
      <c r="DG9" s="812" t="s">
        <v>556</v>
      </c>
      <c r="DH9" s="813"/>
      <c r="DI9" s="813"/>
      <c r="DJ9" s="813"/>
      <c r="DK9" s="814"/>
      <c r="DL9" s="812">
        <v>227</v>
      </c>
      <c r="DM9" s="813"/>
      <c r="DN9" s="813"/>
      <c r="DO9" s="813"/>
      <c r="DP9" s="814"/>
      <c r="DQ9" s="812">
        <v>204</v>
      </c>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t="s">
        <v>555</v>
      </c>
      <c r="BT10" s="810"/>
      <c r="BU10" s="810"/>
      <c r="BV10" s="810"/>
      <c r="BW10" s="810"/>
      <c r="BX10" s="810"/>
      <c r="BY10" s="810"/>
      <c r="BZ10" s="810"/>
      <c r="CA10" s="810"/>
      <c r="CB10" s="810"/>
      <c r="CC10" s="810"/>
      <c r="CD10" s="810"/>
      <c r="CE10" s="810"/>
      <c r="CF10" s="810"/>
      <c r="CG10" s="811"/>
      <c r="CH10" s="812">
        <v>-15</v>
      </c>
      <c r="CI10" s="813"/>
      <c r="CJ10" s="813"/>
      <c r="CK10" s="813"/>
      <c r="CL10" s="814"/>
      <c r="CM10" s="812">
        <v>-51</v>
      </c>
      <c r="CN10" s="813"/>
      <c r="CO10" s="813"/>
      <c r="CP10" s="813"/>
      <c r="CQ10" s="814"/>
      <c r="CR10" s="812">
        <v>15</v>
      </c>
      <c r="CS10" s="813"/>
      <c r="CT10" s="813"/>
      <c r="CU10" s="813"/>
      <c r="CV10" s="814"/>
      <c r="CW10" s="812" t="s">
        <v>556</v>
      </c>
      <c r="CX10" s="813"/>
      <c r="CY10" s="813"/>
      <c r="CZ10" s="813"/>
      <c r="DA10" s="814"/>
      <c r="DB10" s="812" t="s">
        <v>556</v>
      </c>
      <c r="DC10" s="813"/>
      <c r="DD10" s="813"/>
      <c r="DE10" s="813"/>
      <c r="DF10" s="814"/>
      <c r="DG10" s="812" t="s">
        <v>556</v>
      </c>
      <c r="DH10" s="813"/>
      <c r="DI10" s="813"/>
      <c r="DJ10" s="813"/>
      <c r="DK10" s="814"/>
      <c r="DL10" s="812" t="s">
        <v>556</v>
      </c>
      <c r="DM10" s="813"/>
      <c r="DN10" s="813"/>
      <c r="DO10" s="813"/>
      <c r="DP10" s="814"/>
      <c r="DQ10" s="812" t="s">
        <v>556</v>
      </c>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377</v>
      </c>
      <c r="B23" s="825" t="s">
        <v>378</v>
      </c>
      <c r="C23" s="826"/>
      <c r="D23" s="826"/>
      <c r="E23" s="826"/>
      <c r="F23" s="826"/>
      <c r="G23" s="826"/>
      <c r="H23" s="826"/>
      <c r="I23" s="826"/>
      <c r="J23" s="826"/>
      <c r="K23" s="826"/>
      <c r="L23" s="826"/>
      <c r="M23" s="826"/>
      <c r="N23" s="826"/>
      <c r="O23" s="826"/>
      <c r="P23" s="827"/>
      <c r="Q23" s="828">
        <v>23460</v>
      </c>
      <c r="R23" s="829"/>
      <c r="S23" s="829"/>
      <c r="T23" s="829"/>
      <c r="U23" s="829"/>
      <c r="V23" s="829">
        <v>21676</v>
      </c>
      <c r="W23" s="829"/>
      <c r="X23" s="829"/>
      <c r="Y23" s="829"/>
      <c r="Z23" s="829"/>
      <c r="AA23" s="829">
        <v>1784</v>
      </c>
      <c r="AB23" s="829"/>
      <c r="AC23" s="829"/>
      <c r="AD23" s="829"/>
      <c r="AE23" s="830"/>
      <c r="AF23" s="831">
        <v>1152</v>
      </c>
      <c r="AG23" s="829"/>
      <c r="AH23" s="829"/>
      <c r="AI23" s="829"/>
      <c r="AJ23" s="832"/>
      <c r="AK23" s="833"/>
      <c r="AL23" s="834"/>
      <c r="AM23" s="834"/>
      <c r="AN23" s="834"/>
      <c r="AO23" s="834"/>
      <c r="AP23" s="829">
        <v>19979</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356</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363</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389</v>
      </c>
      <c r="C28" s="786"/>
      <c r="D28" s="786"/>
      <c r="E28" s="786"/>
      <c r="F28" s="786"/>
      <c r="G28" s="786"/>
      <c r="H28" s="786"/>
      <c r="I28" s="786"/>
      <c r="J28" s="786"/>
      <c r="K28" s="786"/>
      <c r="L28" s="786"/>
      <c r="M28" s="786"/>
      <c r="N28" s="786"/>
      <c r="O28" s="786"/>
      <c r="P28" s="787"/>
      <c r="Q28" s="858">
        <v>3290</v>
      </c>
      <c r="R28" s="859"/>
      <c r="S28" s="859"/>
      <c r="T28" s="859"/>
      <c r="U28" s="859"/>
      <c r="V28" s="859">
        <v>3180</v>
      </c>
      <c r="W28" s="859"/>
      <c r="X28" s="859"/>
      <c r="Y28" s="859"/>
      <c r="Z28" s="859"/>
      <c r="AA28" s="859">
        <f>Q28-V28</f>
        <v>110</v>
      </c>
      <c r="AB28" s="859"/>
      <c r="AC28" s="859"/>
      <c r="AD28" s="859"/>
      <c r="AE28" s="860"/>
      <c r="AF28" s="861">
        <v>110</v>
      </c>
      <c r="AG28" s="859"/>
      <c r="AH28" s="859"/>
      <c r="AI28" s="859"/>
      <c r="AJ28" s="862"/>
      <c r="AK28" s="863">
        <v>259387</v>
      </c>
      <c r="AL28" s="864"/>
      <c r="AM28" s="864"/>
      <c r="AN28" s="864"/>
      <c r="AO28" s="864"/>
      <c r="AP28" s="864" t="s">
        <v>556</v>
      </c>
      <c r="AQ28" s="864"/>
      <c r="AR28" s="864"/>
      <c r="AS28" s="864"/>
      <c r="AT28" s="864"/>
      <c r="AU28" s="864" t="s">
        <v>556</v>
      </c>
      <c r="AV28" s="864"/>
      <c r="AW28" s="864"/>
      <c r="AX28" s="864"/>
      <c r="AY28" s="864"/>
      <c r="AZ28" s="865"/>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390</v>
      </c>
      <c r="C29" s="817"/>
      <c r="D29" s="817"/>
      <c r="E29" s="817"/>
      <c r="F29" s="817"/>
      <c r="G29" s="817"/>
      <c r="H29" s="817"/>
      <c r="I29" s="817"/>
      <c r="J29" s="817"/>
      <c r="K29" s="817"/>
      <c r="L29" s="817"/>
      <c r="M29" s="817"/>
      <c r="N29" s="817"/>
      <c r="O29" s="817"/>
      <c r="P29" s="818"/>
      <c r="Q29" s="819">
        <v>409</v>
      </c>
      <c r="R29" s="820"/>
      <c r="S29" s="820"/>
      <c r="T29" s="820"/>
      <c r="U29" s="820"/>
      <c r="V29" s="820">
        <v>399</v>
      </c>
      <c r="W29" s="820"/>
      <c r="X29" s="820"/>
      <c r="Y29" s="820"/>
      <c r="Z29" s="820"/>
      <c r="AA29" s="820">
        <f>Q29-V29</f>
        <v>10</v>
      </c>
      <c r="AB29" s="820"/>
      <c r="AC29" s="820"/>
      <c r="AD29" s="820"/>
      <c r="AE29" s="821"/>
      <c r="AF29" s="822">
        <v>10</v>
      </c>
      <c r="AG29" s="823"/>
      <c r="AH29" s="823"/>
      <c r="AI29" s="823"/>
      <c r="AJ29" s="824"/>
      <c r="AK29" s="870">
        <v>100402</v>
      </c>
      <c r="AL29" s="866"/>
      <c r="AM29" s="866"/>
      <c r="AN29" s="866"/>
      <c r="AO29" s="866"/>
      <c r="AP29" s="866" t="s">
        <v>556</v>
      </c>
      <c r="AQ29" s="866"/>
      <c r="AR29" s="866"/>
      <c r="AS29" s="866"/>
      <c r="AT29" s="866"/>
      <c r="AU29" s="866" t="s">
        <v>556</v>
      </c>
      <c r="AV29" s="866"/>
      <c r="AW29" s="866"/>
      <c r="AX29" s="866"/>
      <c r="AY29" s="866"/>
      <c r="AZ29" s="867"/>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391</v>
      </c>
      <c r="C30" s="817"/>
      <c r="D30" s="817"/>
      <c r="E30" s="817"/>
      <c r="F30" s="817"/>
      <c r="G30" s="817"/>
      <c r="H30" s="817"/>
      <c r="I30" s="817"/>
      <c r="J30" s="817"/>
      <c r="K30" s="817"/>
      <c r="L30" s="817"/>
      <c r="M30" s="817"/>
      <c r="N30" s="817"/>
      <c r="O30" s="817"/>
      <c r="P30" s="818"/>
      <c r="Q30" s="819">
        <v>3811</v>
      </c>
      <c r="R30" s="820"/>
      <c r="S30" s="820"/>
      <c r="T30" s="820"/>
      <c r="U30" s="820"/>
      <c r="V30" s="820">
        <v>3666</v>
      </c>
      <c r="W30" s="820"/>
      <c r="X30" s="820"/>
      <c r="Y30" s="820"/>
      <c r="Z30" s="820"/>
      <c r="AA30" s="820">
        <f t="shared" ref="AA30:AA36" si="0">Q30-V30</f>
        <v>145</v>
      </c>
      <c r="AB30" s="820"/>
      <c r="AC30" s="820"/>
      <c r="AD30" s="820"/>
      <c r="AE30" s="821"/>
      <c r="AF30" s="822">
        <v>145</v>
      </c>
      <c r="AG30" s="823"/>
      <c r="AH30" s="823"/>
      <c r="AI30" s="823"/>
      <c r="AJ30" s="824"/>
      <c r="AK30" s="870">
        <v>527608</v>
      </c>
      <c r="AL30" s="866"/>
      <c r="AM30" s="866"/>
      <c r="AN30" s="866"/>
      <c r="AO30" s="866"/>
      <c r="AP30" s="866" t="s">
        <v>556</v>
      </c>
      <c r="AQ30" s="866"/>
      <c r="AR30" s="866"/>
      <c r="AS30" s="866"/>
      <c r="AT30" s="866"/>
      <c r="AU30" s="866" t="s">
        <v>556</v>
      </c>
      <c r="AV30" s="866"/>
      <c r="AW30" s="866"/>
      <c r="AX30" s="866"/>
      <c r="AY30" s="866"/>
      <c r="AZ30" s="867"/>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392</v>
      </c>
      <c r="C31" s="817"/>
      <c r="D31" s="817"/>
      <c r="E31" s="817"/>
      <c r="F31" s="817"/>
      <c r="G31" s="817"/>
      <c r="H31" s="817"/>
      <c r="I31" s="817"/>
      <c r="J31" s="817"/>
      <c r="K31" s="817"/>
      <c r="L31" s="817"/>
      <c r="M31" s="817"/>
      <c r="N31" s="817"/>
      <c r="O31" s="817"/>
      <c r="P31" s="818"/>
      <c r="Q31" s="819">
        <f>768+352</f>
        <v>1120</v>
      </c>
      <c r="R31" s="820"/>
      <c r="S31" s="820"/>
      <c r="T31" s="820"/>
      <c r="U31" s="820"/>
      <c r="V31" s="820">
        <v>890</v>
      </c>
      <c r="W31" s="820"/>
      <c r="X31" s="820"/>
      <c r="Y31" s="820"/>
      <c r="Z31" s="820"/>
      <c r="AA31" s="820">
        <f t="shared" si="0"/>
        <v>230</v>
      </c>
      <c r="AB31" s="820"/>
      <c r="AC31" s="820"/>
      <c r="AD31" s="820"/>
      <c r="AE31" s="821"/>
      <c r="AF31" s="822">
        <v>219</v>
      </c>
      <c r="AG31" s="823"/>
      <c r="AH31" s="823"/>
      <c r="AI31" s="823"/>
      <c r="AJ31" s="824"/>
      <c r="AK31" s="870">
        <v>418</v>
      </c>
      <c r="AL31" s="866"/>
      <c r="AM31" s="866"/>
      <c r="AN31" s="866"/>
      <c r="AO31" s="866"/>
      <c r="AP31" s="866">
        <v>7089</v>
      </c>
      <c r="AQ31" s="866"/>
      <c r="AR31" s="866"/>
      <c r="AS31" s="866"/>
      <c r="AT31" s="866"/>
      <c r="AU31" s="866">
        <v>5055</v>
      </c>
      <c r="AV31" s="866"/>
      <c r="AW31" s="866"/>
      <c r="AX31" s="866"/>
      <c r="AY31" s="866"/>
      <c r="AZ31" s="867" t="s">
        <v>556</v>
      </c>
      <c r="BA31" s="867"/>
      <c r="BB31" s="867"/>
      <c r="BC31" s="867"/>
      <c r="BD31" s="867"/>
      <c r="BE31" s="868" t="s">
        <v>393</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394</v>
      </c>
      <c r="C32" s="817"/>
      <c r="D32" s="817"/>
      <c r="E32" s="817"/>
      <c r="F32" s="817"/>
      <c r="G32" s="817"/>
      <c r="H32" s="817"/>
      <c r="I32" s="817"/>
      <c r="J32" s="817"/>
      <c r="K32" s="817"/>
      <c r="L32" s="817"/>
      <c r="M32" s="817"/>
      <c r="N32" s="817"/>
      <c r="O32" s="817"/>
      <c r="P32" s="818"/>
      <c r="Q32" s="819">
        <v>675</v>
      </c>
      <c r="R32" s="820"/>
      <c r="S32" s="820"/>
      <c r="T32" s="820"/>
      <c r="U32" s="820"/>
      <c r="V32" s="820">
        <v>553</v>
      </c>
      <c r="W32" s="820"/>
      <c r="X32" s="820"/>
      <c r="Y32" s="820"/>
      <c r="Z32" s="820"/>
      <c r="AA32" s="820">
        <f t="shared" si="0"/>
        <v>122</v>
      </c>
      <c r="AB32" s="820"/>
      <c r="AC32" s="820"/>
      <c r="AD32" s="820"/>
      <c r="AE32" s="821"/>
      <c r="AF32" s="822">
        <v>170</v>
      </c>
      <c r="AG32" s="823"/>
      <c r="AH32" s="823"/>
      <c r="AI32" s="823"/>
      <c r="AJ32" s="824"/>
      <c r="AK32" s="870">
        <v>325</v>
      </c>
      <c r="AL32" s="866"/>
      <c r="AM32" s="866"/>
      <c r="AN32" s="866"/>
      <c r="AO32" s="866"/>
      <c r="AP32" s="866">
        <v>4226</v>
      </c>
      <c r="AQ32" s="866"/>
      <c r="AR32" s="866"/>
      <c r="AS32" s="866"/>
      <c r="AT32" s="866"/>
      <c r="AU32" s="866">
        <v>3702</v>
      </c>
      <c r="AV32" s="866"/>
      <c r="AW32" s="866"/>
      <c r="AX32" s="866"/>
      <c r="AY32" s="866"/>
      <c r="AZ32" s="867" t="s">
        <v>556</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395</v>
      </c>
      <c r="C33" s="817"/>
      <c r="D33" s="817"/>
      <c r="E33" s="817"/>
      <c r="F33" s="817"/>
      <c r="G33" s="817"/>
      <c r="H33" s="817"/>
      <c r="I33" s="817"/>
      <c r="J33" s="817"/>
      <c r="K33" s="817"/>
      <c r="L33" s="817"/>
      <c r="M33" s="817"/>
      <c r="N33" s="817"/>
      <c r="O33" s="817"/>
      <c r="P33" s="818"/>
      <c r="Q33" s="819">
        <v>643</v>
      </c>
      <c r="R33" s="820"/>
      <c r="S33" s="820"/>
      <c r="T33" s="820"/>
      <c r="U33" s="820"/>
      <c r="V33" s="820">
        <v>537</v>
      </c>
      <c r="W33" s="820"/>
      <c r="X33" s="820"/>
      <c r="Y33" s="820"/>
      <c r="Z33" s="820"/>
      <c r="AA33" s="820">
        <v>105</v>
      </c>
      <c r="AB33" s="820"/>
      <c r="AC33" s="820"/>
      <c r="AD33" s="820"/>
      <c r="AE33" s="821"/>
      <c r="AF33" s="822">
        <v>752</v>
      </c>
      <c r="AG33" s="823"/>
      <c r="AH33" s="823"/>
      <c r="AI33" s="823"/>
      <c r="AJ33" s="824"/>
      <c r="AK33" s="870">
        <v>0</v>
      </c>
      <c r="AL33" s="866"/>
      <c r="AM33" s="866"/>
      <c r="AN33" s="866"/>
      <c r="AO33" s="866"/>
      <c r="AP33" s="866">
        <v>2226</v>
      </c>
      <c r="AQ33" s="866"/>
      <c r="AR33" s="866"/>
      <c r="AS33" s="866"/>
      <c r="AT33" s="866"/>
      <c r="AU33" s="866">
        <v>60</v>
      </c>
      <c r="AV33" s="866"/>
      <c r="AW33" s="866"/>
      <c r="AX33" s="866"/>
      <c r="AY33" s="866"/>
      <c r="AZ33" s="867" t="s">
        <v>556</v>
      </c>
      <c r="BA33" s="867"/>
      <c r="BB33" s="867"/>
      <c r="BC33" s="867"/>
      <c r="BD33" s="867"/>
      <c r="BE33" s="868" t="s">
        <v>393</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396</v>
      </c>
      <c r="C34" s="817"/>
      <c r="D34" s="817"/>
      <c r="E34" s="817"/>
      <c r="F34" s="817"/>
      <c r="G34" s="817"/>
      <c r="H34" s="817"/>
      <c r="I34" s="817"/>
      <c r="J34" s="817"/>
      <c r="K34" s="817"/>
      <c r="L34" s="817"/>
      <c r="M34" s="817"/>
      <c r="N34" s="817"/>
      <c r="O34" s="817"/>
      <c r="P34" s="818"/>
      <c r="Q34" s="819">
        <v>198</v>
      </c>
      <c r="R34" s="820"/>
      <c r="S34" s="820"/>
      <c r="T34" s="820"/>
      <c r="U34" s="820"/>
      <c r="V34" s="820">
        <v>166</v>
      </c>
      <c r="W34" s="820"/>
      <c r="X34" s="820"/>
      <c r="Y34" s="820"/>
      <c r="Z34" s="820"/>
      <c r="AA34" s="820">
        <f t="shared" si="0"/>
        <v>32</v>
      </c>
      <c r="AB34" s="820"/>
      <c r="AC34" s="820"/>
      <c r="AD34" s="820"/>
      <c r="AE34" s="821"/>
      <c r="AF34" s="822">
        <v>85</v>
      </c>
      <c r="AG34" s="823"/>
      <c r="AH34" s="823"/>
      <c r="AI34" s="823"/>
      <c r="AJ34" s="824"/>
      <c r="AK34" s="870">
        <v>17</v>
      </c>
      <c r="AL34" s="866"/>
      <c r="AM34" s="866"/>
      <c r="AN34" s="866"/>
      <c r="AO34" s="866"/>
      <c r="AP34" s="866">
        <v>415</v>
      </c>
      <c r="AQ34" s="866"/>
      <c r="AR34" s="866"/>
      <c r="AS34" s="866"/>
      <c r="AT34" s="866"/>
      <c r="AU34" s="866">
        <v>114</v>
      </c>
      <c r="AV34" s="866"/>
      <c r="AW34" s="866"/>
      <c r="AX34" s="866"/>
      <c r="AY34" s="866"/>
      <c r="AZ34" s="867" t="s">
        <v>556</v>
      </c>
      <c r="BA34" s="867"/>
      <c r="BB34" s="867"/>
      <c r="BC34" s="867"/>
      <c r="BD34" s="867"/>
      <c r="BE34" s="868" t="s">
        <v>393</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t="s">
        <v>397</v>
      </c>
      <c r="C35" s="817"/>
      <c r="D35" s="817"/>
      <c r="E35" s="817"/>
      <c r="F35" s="817"/>
      <c r="G35" s="817"/>
      <c r="H35" s="817"/>
      <c r="I35" s="817"/>
      <c r="J35" s="817"/>
      <c r="K35" s="817"/>
      <c r="L35" s="817"/>
      <c r="M35" s="817"/>
      <c r="N35" s="817"/>
      <c r="O35" s="817"/>
      <c r="P35" s="818"/>
      <c r="Q35" s="819">
        <v>12</v>
      </c>
      <c r="R35" s="820"/>
      <c r="S35" s="820"/>
      <c r="T35" s="820"/>
      <c r="U35" s="820"/>
      <c r="V35" s="820">
        <v>10</v>
      </c>
      <c r="W35" s="820"/>
      <c r="X35" s="820"/>
      <c r="Y35" s="820"/>
      <c r="Z35" s="820"/>
      <c r="AA35" s="820">
        <f t="shared" si="0"/>
        <v>2</v>
      </c>
      <c r="AB35" s="820"/>
      <c r="AC35" s="820"/>
      <c r="AD35" s="820"/>
      <c r="AE35" s="821"/>
      <c r="AF35" s="822">
        <v>15</v>
      </c>
      <c r="AG35" s="823"/>
      <c r="AH35" s="823"/>
      <c r="AI35" s="823"/>
      <c r="AJ35" s="824"/>
      <c r="AK35" s="870">
        <v>0</v>
      </c>
      <c r="AL35" s="866"/>
      <c r="AM35" s="866"/>
      <c r="AN35" s="866"/>
      <c r="AO35" s="866"/>
      <c r="AP35" s="866">
        <v>1</v>
      </c>
      <c r="AQ35" s="866"/>
      <c r="AR35" s="866"/>
      <c r="AS35" s="866"/>
      <c r="AT35" s="866"/>
      <c r="AU35" s="866">
        <v>1</v>
      </c>
      <c r="AV35" s="866"/>
      <c r="AW35" s="866"/>
      <c r="AX35" s="866"/>
      <c r="AY35" s="866"/>
      <c r="AZ35" s="867" t="s">
        <v>556</v>
      </c>
      <c r="BA35" s="867"/>
      <c r="BB35" s="867"/>
      <c r="BC35" s="867"/>
      <c r="BD35" s="867"/>
      <c r="BE35" s="868" t="s">
        <v>393</v>
      </c>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t="s">
        <v>398</v>
      </c>
      <c r="C36" s="817"/>
      <c r="D36" s="817"/>
      <c r="E36" s="817"/>
      <c r="F36" s="817"/>
      <c r="G36" s="817"/>
      <c r="H36" s="817"/>
      <c r="I36" s="817"/>
      <c r="J36" s="817"/>
      <c r="K36" s="817"/>
      <c r="L36" s="817"/>
      <c r="M36" s="817"/>
      <c r="N36" s="817"/>
      <c r="O36" s="817"/>
      <c r="P36" s="818"/>
      <c r="Q36" s="819">
        <v>187</v>
      </c>
      <c r="R36" s="820"/>
      <c r="S36" s="820"/>
      <c r="T36" s="820"/>
      <c r="U36" s="820"/>
      <c r="V36" s="820">
        <v>187</v>
      </c>
      <c r="W36" s="820"/>
      <c r="X36" s="820"/>
      <c r="Y36" s="820"/>
      <c r="Z36" s="820"/>
      <c r="AA36" s="820">
        <f t="shared" si="0"/>
        <v>0</v>
      </c>
      <c r="AB36" s="820"/>
      <c r="AC36" s="820"/>
      <c r="AD36" s="820"/>
      <c r="AE36" s="821"/>
      <c r="AF36" s="822">
        <v>1</v>
      </c>
      <c r="AG36" s="823"/>
      <c r="AH36" s="823"/>
      <c r="AI36" s="823"/>
      <c r="AJ36" s="824"/>
      <c r="AK36" s="870">
        <v>15</v>
      </c>
      <c r="AL36" s="866"/>
      <c r="AM36" s="866"/>
      <c r="AN36" s="866"/>
      <c r="AO36" s="866"/>
      <c r="AP36" s="866">
        <v>21</v>
      </c>
      <c r="AQ36" s="866"/>
      <c r="AR36" s="866"/>
      <c r="AS36" s="866"/>
      <c r="AT36" s="866"/>
      <c r="AU36" s="866">
        <v>2</v>
      </c>
      <c r="AV36" s="866"/>
      <c r="AW36" s="866"/>
      <c r="AX36" s="866"/>
      <c r="AY36" s="866"/>
      <c r="AZ36" s="867" t="s">
        <v>556</v>
      </c>
      <c r="BA36" s="867"/>
      <c r="BB36" s="867"/>
      <c r="BC36" s="867"/>
      <c r="BD36" s="867"/>
      <c r="BE36" s="868" t="s">
        <v>399</v>
      </c>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400</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377</v>
      </c>
      <c r="B63" s="825" t="s">
        <v>401</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1505</v>
      </c>
      <c r="AG63" s="880"/>
      <c r="AH63" s="880"/>
      <c r="AI63" s="880"/>
      <c r="AJ63" s="881"/>
      <c r="AK63" s="882"/>
      <c r="AL63" s="877"/>
      <c r="AM63" s="877"/>
      <c r="AN63" s="877"/>
      <c r="AO63" s="877"/>
      <c r="AP63" s="880">
        <v>13978</v>
      </c>
      <c r="AQ63" s="880"/>
      <c r="AR63" s="880"/>
      <c r="AS63" s="880"/>
      <c r="AT63" s="880"/>
      <c r="AU63" s="880">
        <v>8933</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402</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403</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404</v>
      </c>
      <c r="AV66" s="770"/>
      <c r="AW66" s="770"/>
      <c r="AX66" s="770"/>
      <c r="AY66" s="771"/>
      <c r="AZ66" s="769" t="s">
        <v>363</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562</v>
      </c>
      <c r="C68" s="906"/>
      <c r="D68" s="906"/>
      <c r="E68" s="906"/>
      <c r="F68" s="906"/>
      <c r="G68" s="906"/>
      <c r="H68" s="906"/>
      <c r="I68" s="906"/>
      <c r="J68" s="906"/>
      <c r="K68" s="906"/>
      <c r="L68" s="906"/>
      <c r="M68" s="906"/>
      <c r="N68" s="906"/>
      <c r="O68" s="906"/>
      <c r="P68" s="907"/>
      <c r="Q68" s="908">
        <v>1174</v>
      </c>
      <c r="R68" s="902"/>
      <c r="S68" s="902"/>
      <c r="T68" s="902"/>
      <c r="U68" s="902"/>
      <c r="V68" s="902">
        <v>973</v>
      </c>
      <c r="W68" s="902"/>
      <c r="X68" s="902"/>
      <c r="Y68" s="902"/>
      <c r="Z68" s="902"/>
      <c r="AA68" s="902">
        <v>201</v>
      </c>
      <c r="AB68" s="902"/>
      <c r="AC68" s="902"/>
      <c r="AD68" s="902"/>
      <c r="AE68" s="902"/>
      <c r="AF68" s="902">
        <v>201</v>
      </c>
      <c r="AG68" s="902"/>
      <c r="AH68" s="902"/>
      <c r="AI68" s="902"/>
      <c r="AJ68" s="902"/>
      <c r="AK68" s="902" t="s">
        <v>556</v>
      </c>
      <c r="AL68" s="902"/>
      <c r="AM68" s="902"/>
      <c r="AN68" s="902"/>
      <c r="AO68" s="902"/>
      <c r="AP68" s="902">
        <v>1672</v>
      </c>
      <c r="AQ68" s="902"/>
      <c r="AR68" s="902"/>
      <c r="AS68" s="902"/>
      <c r="AT68" s="902"/>
      <c r="AU68" s="902">
        <v>60</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563</v>
      </c>
      <c r="C69" s="910"/>
      <c r="D69" s="910"/>
      <c r="E69" s="910"/>
      <c r="F69" s="910"/>
      <c r="G69" s="910"/>
      <c r="H69" s="910"/>
      <c r="I69" s="910"/>
      <c r="J69" s="910"/>
      <c r="K69" s="910"/>
      <c r="L69" s="910"/>
      <c r="M69" s="910"/>
      <c r="N69" s="910"/>
      <c r="O69" s="910"/>
      <c r="P69" s="911"/>
      <c r="Q69" s="912">
        <v>476</v>
      </c>
      <c r="R69" s="866"/>
      <c r="S69" s="866"/>
      <c r="T69" s="866"/>
      <c r="U69" s="866"/>
      <c r="V69" s="866">
        <v>472</v>
      </c>
      <c r="W69" s="866"/>
      <c r="X69" s="866"/>
      <c r="Y69" s="866"/>
      <c r="Z69" s="866"/>
      <c r="AA69" s="866">
        <v>4</v>
      </c>
      <c r="AB69" s="866"/>
      <c r="AC69" s="866"/>
      <c r="AD69" s="866"/>
      <c r="AE69" s="866"/>
      <c r="AF69" s="866">
        <v>4</v>
      </c>
      <c r="AG69" s="866"/>
      <c r="AH69" s="866"/>
      <c r="AI69" s="866"/>
      <c r="AJ69" s="866"/>
      <c r="AK69" s="866">
        <v>6</v>
      </c>
      <c r="AL69" s="866"/>
      <c r="AM69" s="866"/>
      <c r="AN69" s="866"/>
      <c r="AO69" s="866"/>
      <c r="AP69" s="866">
        <v>142</v>
      </c>
      <c r="AQ69" s="866"/>
      <c r="AR69" s="866"/>
      <c r="AS69" s="866"/>
      <c r="AT69" s="866"/>
      <c r="AU69" s="866">
        <v>13</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564</v>
      </c>
      <c r="C70" s="910"/>
      <c r="D70" s="910"/>
      <c r="E70" s="910"/>
      <c r="F70" s="910"/>
      <c r="G70" s="910"/>
      <c r="H70" s="910"/>
      <c r="I70" s="910"/>
      <c r="J70" s="910"/>
      <c r="K70" s="910"/>
      <c r="L70" s="910"/>
      <c r="M70" s="910"/>
      <c r="N70" s="910"/>
      <c r="O70" s="910"/>
      <c r="P70" s="911"/>
      <c r="Q70" s="912">
        <v>93</v>
      </c>
      <c r="R70" s="866"/>
      <c r="S70" s="866"/>
      <c r="T70" s="866"/>
      <c r="U70" s="866"/>
      <c r="V70" s="866">
        <v>82</v>
      </c>
      <c r="W70" s="866"/>
      <c r="X70" s="866"/>
      <c r="Y70" s="866"/>
      <c r="Z70" s="866"/>
      <c r="AA70" s="866">
        <v>11</v>
      </c>
      <c r="AB70" s="866"/>
      <c r="AC70" s="866"/>
      <c r="AD70" s="866"/>
      <c r="AE70" s="866"/>
      <c r="AF70" s="866">
        <v>11</v>
      </c>
      <c r="AG70" s="866"/>
      <c r="AH70" s="866"/>
      <c r="AI70" s="866"/>
      <c r="AJ70" s="866"/>
      <c r="AK70" s="866" t="s">
        <v>492</v>
      </c>
      <c r="AL70" s="866"/>
      <c r="AM70" s="866"/>
      <c r="AN70" s="866"/>
      <c r="AO70" s="866"/>
      <c r="AP70" s="866" t="s">
        <v>492</v>
      </c>
      <c r="AQ70" s="866"/>
      <c r="AR70" s="866"/>
      <c r="AS70" s="866"/>
      <c r="AT70" s="866"/>
      <c r="AU70" s="866" t="s">
        <v>556</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565</v>
      </c>
      <c r="C71" s="910"/>
      <c r="D71" s="910"/>
      <c r="E71" s="910"/>
      <c r="F71" s="910"/>
      <c r="G71" s="910"/>
      <c r="H71" s="910"/>
      <c r="I71" s="910"/>
      <c r="J71" s="910"/>
      <c r="K71" s="910"/>
      <c r="L71" s="910"/>
      <c r="M71" s="910"/>
      <c r="N71" s="910"/>
      <c r="O71" s="910"/>
      <c r="P71" s="911"/>
      <c r="Q71" s="912">
        <v>3225</v>
      </c>
      <c r="R71" s="866"/>
      <c r="S71" s="866"/>
      <c r="T71" s="866"/>
      <c r="U71" s="866"/>
      <c r="V71" s="866">
        <v>3068</v>
      </c>
      <c r="W71" s="866"/>
      <c r="X71" s="866"/>
      <c r="Y71" s="866"/>
      <c r="Z71" s="866"/>
      <c r="AA71" s="866">
        <v>157</v>
      </c>
      <c r="AB71" s="866"/>
      <c r="AC71" s="866"/>
      <c r="AD71" s="866"/>
      <c r="AE71" s="866"/>
      <c r="AF71" s="866">
        <v>157</v>
      </c>
      <c r="AG71" s="866"/>
      <c r="AH71" s="866"/>
      <c r="AI71" s="866"/>
      <c r="AJ71" s="866"/>
      <c r="AK71" s="866" t="s">
        <v>492</v>
      </c>
      <c r="AL71" s="866"/>
      <c r="AM71" s="866"/>
      <c r="AN71" s="866"/>
      <c r="AO71" s="866"/>
      <c r="AP71" s="866">
        <v>2913</v>
      </c>
      <c r="AQ71" s="866"/>
      <c r="AR71" s="866"/>
      <c r="AS71" s="866"/>
      <c r="AT71" s="866"/>
      <c r="AU71" s="866">
        <v>516</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566</v>
      </c>
      <c r="C72" s="910"/>
      <c r="D72" s="910"/>
      <c r="E72" s="910"/>
      <c r="F72" s="910"/>
      <c r="G72" s="910"/>
      <c r="H72" s="910"/>
      <c r="I72" s="910"/>
      <c r="J72" s="910"/>
      <c r="K72" s="910"/>
      <c r="L72" s="910"/>
      <c r="M72" s="910"/>
      <c r="N72" s="910"/>
      <c r="O72" s="910"/>
      <c r="P72" s="911"/>
      <c r="Q72" s="912">
        <v>1742</v>
      </c>
      <c r="R72" s="866"/>
      <c r="S72" s="866"/>
      <c r="T72" s="866"/>
      <c r="U72" s="866"/>
      <c r="V72" s="866">
        <v>1468</v>
      </c>
      <c r="W72" s="866"/>
      <c r="X72" s="866"/>
      <c r="Y72" s="866"/>
      <c r="Z72" s="866"/>
      <c r="AA72" s="866">
        <v>274</v>
      </c>
      <c r="AB72" s="866"/>
      <c r="AC72" s="866"/>
      <c r="AD72" s="866"/>
      <c r="AE72" s="866"/>
      <c r="AF72" s="866">
        <v>274</v>
      </c>
      <c r="AG72" s="866"/>
      <c r="AH72" s="866"/>
      <c r="AI72" s="866"/>
      <c r="AJ72" s="866"/>
      <c r="AK72" s="866" t="s">
        <v>492</v>
      </c>
      <c r="AL72" s="866"/>
      <c r="AM72" s="866"/>
      <c r="AN72" s="866"/>
      <c r="AO72" s="866"/>
      <c r="AP72" s="866">
        <v>596</v>
      </c>
      <c r="AQ72" s="866"/>
      <c r="AR72" s="866"/>
      <c r="AS72" s="866"/>
      <c r="AT72" s="866"/>
      <c r="AU72" s="866">
        <v>124</v>
      </c>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567</v>
      </c>
      <c r="C73" s="910"/>
      <c r="D73" s="910"/>
      <c r="E73" s="910"/>
      <c r="F73" s="910"/>
      <c r="G73" s="910"/>
      <c r="H73" s="910"/>
      <c r="I73" s="910"/>
      <c r="J73" s="910"/>
      <c r="K73" s="910"/>
      <c r="L73" s="910"/>
      <c r="M73" s="910"/>
      <c r="N73" s="910"/>
      <c r="O73" s="910"/>
      <c r="P73" s="911"/>
      <c r="Q73" s="912">
        <v>16</v>
      </c>
      <c r="R73" s="866"/>
      <c r="S73" s="866"/>
      <c r="T73" s="866"/>
      <c r="U73" s="866"/>
      <c r="V73" s="866">
        <v>16</v>
      </c>
      <c r="W73" s="866"/>
      <c r="X73" s="866"/>
      <c r="Y73" s="866"/>
      <c r="Z73" s="866"/>
      <c r="AA73" s="866">
        <v>0</v>
      </c>
      <c r="AB73" s="866"/>
      <c r="AC73" s="866"/>
      <c r="AD73" s="866"/>
      <c r="AE73" s="866"/>
      <c r="AF73" s="866">
        <v>0</v>
      </c>
      <c r="AG73" s="866"/>
      <c r="AH73" s="866"/>
      <c r="AI73" s="866"/>
      <c r="AJ73" s="866"/>
      <c r="AK73" s="866" t="s">
        <v>492</v>
      </c>
      <c r="AL73" s="866"/>
      <c r="AM73" s="866"/>
      <c r="AN73" s="866"/>
      <c r="AO73" s="866"/>
      <c r="AP73" s="866" t="s">
        <v>492</v>
      </c>
      <c r="AQ73" s="866"/>
      <c r="AR73" s="866"/>
      <c r="AS73" s="866"/>
      <c r="AT73" s="866"/>
      <c r="AU73" s="866" t="s">
        <v>556</v>
      </c>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568</v>
      </c>
      <c r="C74" s="910"/>
      <c r="D74" s="910"/>
      <c r="E74" s="910"/>
      <c r="F74" s="910"/>
      <c r="G74" s="910"/>
      <c r="H74" s="910"/>
      <c r="I74" s="910"/>
      <c r="J74" s="910"/>
      <c r="K74" s="910"/>
      <c r="L74" s="910"/>
      <c r="M74" s="910"/>
      <c r="N74" s="910"/>
      <c r="O74" s="910"/>
      <c r="P74" s="911"/>
      <c r="Q74" s="912">
        <v>42</v>
      </c>
      <c r="R74" s="866"/>
      <c r="S74" s="866"/>
      <c r="T74" s="866"/>
      <c r="U74" s="866"/>
      <c r="V74" s="866">
        <v>34</v>
      </c>
      <c r="W74" s="866"/>
      <c r="X74" s="866"/>
      <c r="Y74" s="866"/>
      <c r="Z74" s="866"/>
      <c r="AA74" s="866">
        <v>8</v>
      </c>
      <c r="AB74" s="866"/>
      <c r="AC74" s="866"/>
      <c r="AD74" s="866"/>
      <c r="AE74" s="866"/>
      <c r="AF74" s="866">
        <v>8</v>
      </c>
      <c r="AG74" s="866"/>
      <c r="AH74" s="866"/>
      <c r="AI74" s="866"/>
      <c r="AJ74" s="866"/>
      <c r="AK74" s="866" t="s">
        <v>492</v>
      </c>
      <c r="AL74" s="866"/>
      <c r="AM74" s="866"/>
      <c r="AN74" s="866"/>
      <c r="AO74" s="866"/>
      <c r="AP74" s="866" t="s">
        <v>492</v>
      </c>
      <c r="AQ74" s="866"/>
      <c r="AR74" s="866"/>
      <c r="AS74" s="866"/>
      <c r="AT74" s="866"/>
      <c r="AU74" s="866" t="s">
        <v>556</v>
      </c>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569</v>
      </c>
      <c r="C75" s="910"/>
      <c r="D75" s="910"/>
      <c r="E75" s="910"/>
      <c r="F75" s="910"/>
      <c r="G75" s="910"/>
      <c r="H75" s="910"/>
      <c r="I75" s="910"/>
      <c r="J75" s="910"/>
      <c r="K75" s="910"/>
      <c r="L75" s="910"/>
      <c r="M75" s="910"/>
      <c r="N75" s="910"/>
      <c r="O75" s="910"/>
      <c r="P75" s="911"/>
      <c r="Q75" s="913">
        <v>483</v>
      </c>
      <c r="R75" s="914"/>
      <c r="S75" s="914"/>
      <c r="T75" s="914"/>
      <c r="U75" s="870"/>
      <c r="V75" s="915">
        <v>397</v>
      </c>
      <c r="W75" s="914"/>
      <c r="X75" s="914"/>
      <c r="Y75" s="914"/>
      <c r="Z75" s="870"/>
      <c r="AA75" s="866">
        <v>87</v>
      </c>
      <c r="AB75" s="866"/>
      <c r="AC75" s="866"/>
      <c r="AD75" s="866"/>
      <c r="AE75" s="866"/>
      <c r="AF75" s="915">
        <v>87</v>
      </c>
      <c r="AG75" s="914"/>
      <c r="AH75" s="914"/>
      <c r="AI75" s="914"/>
      <c r="AJ75" s="870"/>
      <c r="AK75" s="915">
        <v>93</v>
      </c>
      <c r="AL75" s="914"/>
      <c r="AM75" s="914"/>
      <c r="AN75" s="914"/>
      <c r="AO75" s="870"/>
      <c r="AP75" s="915" t="s">
        <v>492</v>
      </c>
      <c r="AQ75" s="914"/>
      <c r="AR75" s="914"/>
      <c r="AS75" s="914"/>
      <c r="AT75" s="870"/>
      <c r="AU75" s="866" t="s">
        <v>556</v>
      </c>
      <c r="AV75" s="866"/>
      <c r="AW75" s="866"/>
      <c r="AX75" s="866"/>
      <c r="AY75" s="866"/>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t="s">
        <v>570</v>
      </c>
      <c r="C76" s="910"/>
      <c r="D76" s="910"/>
      <c r="E76" s="910"/>
      <c r="F76" s="910"/>
      <c r="G76" s="910"/>
      <c r="H76" s="910"/>
      <c r="I76" s="910"/>
      <c r="J76" s="910"/>
      <c r="K76" s="910"/>
      <c r="L76" s="910"/>
      <c r="M76" s="910"/>
      <c r="N76" s="910"/>
      <c r="O76" s="910"/>
      <c r="P76" s="911"/>
      <c r="Q76" s="913">
        <v>5552</v>
      </c>
      <c r="R76" s="914"/>
      <c r="S76" s="914"/>
      <c r="T76" s="914"/>
      <c r="U76" s="870"/>
      <c r="V76" s="915">
        <v>4641</v>
      </c>
      <c r="W76" s="914"/>
      <c r="X76" s="914"/>
      <c r="Y76" s="914"/>
      <c r="Z76" s="870"/>
      <c r="AA76" s="866">
        <v>912</v>
      </c>
      <c r="AB76" s="866"/>
      <c r="AC76" s="866"/>
      <c r="AD76" s="866"/>
      <c r="AE76" s="866"/>
      <c r="AF76" s="915">
        <v>912</v>
      </c>
      <c r="AG76" s="914"/>
      <c r="AH76" s="914"/>
      <c r="AI76" s="914"/>
      <c r="AJ76" s="870"/>
      <c r="AK76" s="915">
        <v>0</v>
      </c>
      <c r="AL76" s="914"/>
      <c r="AM76" s="914"/>
      <c r="AN76" s="914"/>
      <c r="AO76" s="870"/>
      <c r="AP76" s="915" t="s">
        <v>492</v>
      </c>
      <c r="AQ76" s="914"/>
      <c r="AR76" s="914"/>
      <c r="AS76" s="914"/>
      <c r="AT76" s="870"/>
      <c r="AU76" s="866" t="s">
        <v>556</v>
      </c>
      <c r="AV76" s="866"/>
      <c r="AW76" s="866"/>
      <c r="AX76" s="866"/>
      <c r="AY76" s="866"/>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t="s">
        <v>571</v>
      </c>
      <c r="C77" s="910"/>
      <c r="D77" s="910"/>
      <c r="E77" s="910"/>
      <c r="F77" s="910"/>
      <c r="G77" s="910"/>
      <c r="H77" s="910"/>
      <c r="I77" s="910"/>
      <c r="J77" s="910"/>
      <c r="K77" s="910"/>
      <c r="L77" s="910"/>
      <c r="M77" s="910"/>
      <c r="N77" s="910"/>
      <c r="O77" s="910"/>
      <c r="P77" s="911"/>
      <c r="Q77" s="913">
        <v>1491</v>
      </c>
      <c r="R77" s="914"/>
      <c r="S77" s="914"/>
      <c r="T77" s="914"/>
      <c r="U77" s="870"/>
      <c r="V77" s="915">
        <v>1487</v>
      </c>
      <c r="W77" s="914"/>
      <c r="X77" s="914"/>
      <c r="Y77" s="914"/>
      <c r="Z77" s="870"/>
      <c r="AA77" s="866">
        <v>3</v>
      </c>
      <c r="AB77" s="866"/>
      <c r="AC77" s="866"/>
      <c r="AD77" s="866"/>
      <c r="AE77" s="866"/>
      <c r="AF77" s="915">
        <v>3</v>
      </c>
      <c r="AG77" s="914"/>
      <c r="AH77" s="914"/>
      <c r="AI77" s="914"/>
      <c r="AJ77" s="870"/>
      <c r="AK77" s="915">
        <v>41</v>
      </c>
      <c r="AL77" s="914"/>
      <c r="AM77" s="914"/>
      <c r="AN77" s="914"/>
      <c r="AO77" s="870"/>
      <c r="AP77" s="915" t="s">
        <v>492</v>
      </c>
      <c r="AQ77" s="914"/>
      <c r="AR77" s="914"/>
      <c r="AS77" s="914"/>
      <c r="AT77" s="870"/>
      <c r="AU77" s="866" t="s">
        <v>556</v>
      </c>
      <c r="AV77" s="866"/>
      <c r="AW77" s="866"/>
      <c r="AX77" s="866"/>
      <c r="AY77" s="866"/>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t="s">
        <v>575</v>
      </c>
      <c r="C78" s="910"/>
      <c r="D78" s="910"/>
      <c r="E78" s="910"/>
      <c r="F78" s="910"/>
      <c r="G78" s="910"/>
      <c r="H78" s="910"/>
      <c r="I78" s="910"/>
      <c r="J78" s="910"/>
      <c r="K78" s="910"/>
      <c r="L78" s="910"/>
      <c r="M78" s="910"/>
      <c r="N78" s="910"/>
      <c r="O78" s="910"/>
      <c r="P78" s="911"/>
      <c r="Q78" s="912">
        <v>8</v>
      </c>
      <c r="R78" s="866"/>
      <c r="S78" s="866"/>
      <c r="T78" s="866"/>
      <c r="U78" s="866"/>
      <c r="V78" s="866">
        <v>7</v>
      </c>
      <c r="W78" s="866"/>
      <c r="X78" s="866"/>
      <c r="Y78" s="866"/>
      <c r="Z78" s="866"/>
      <c r="AA78" s="866">
        <v>0</v>
      </c>
      <c r="AB78" s="866"/>
      <c r="AC78" s="866"/>
      <c r="AD78" s="866"/>
      <c r="AE78" s="866"/>
      <c r="AF78" s="866">
        <v>0</v>
      </c>
      <c r="AG78" s="866"/>
      <c r="AH78" s="866"/>
      <c r="AI78" s="866"/>
      <c r="AJ78" s="866"/>
      <c r="AK78" s="866">
        <v>5</v>
      </c>
      <c r="AL78" s="866"/>
      <c r="AM78" s="866"/>
      <c r="AN78" s="866"/>
      <c r="AO78" s="866"/>
      <c r="AP78" s="866" t="s">
        <v>492</v>
      </c>
      <c r="AQ78" s="866"/>
      <c r="AR78" s="866"/>
      <c r="AS78" s="866"/>
      <c r="AT78" s="866"/>
      <c r="AU78" s="866" t="s">
        <v>556</v>
      </c>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t="s">
        <v>576</v>
      </c>
      <c r="C79" s="910"/>
      <c r="D79" s="910"/>
      <c r="E79" s="910"/>
      <c r="F79" s="910"/>
      <c r="G79" s="910"/>
      <c r="H79" s="910"/>
      <c r="I79" s="910"/>
      <c r="J79" s="910"/>
      <c r="K79" s="910"/>
      <c r="L79" s="910"/>
      <c r="M79" s="910"/>
      <c r="N79" s="910"/>
      <c r="O79" s="910"/>
      <c r="P79" s="911"/>
      <c r="Q79" s="912">
        <v>33</v>
      </c>
      <c r="R79" s="866"/>
      <c r="S79" s="866"/>
      <c r="T79" s="866"/>
      <c r="U79" s="866"/>
      <c r="V79" s="866">
        <v>17</v>
      </c>
      <c r="W79" s="866"/>
      <c r="X79" s="866"/>
      <c r="Y79" s="866"/>
      <c r="Z79" s="866"/>
      <c r="AA79" s="866">
        <v>17</v>
      </c>
      <c r="AB79" s="866"/>
      <c r="AC79" s="866"/>
      <c r="AD79" s="866"/>
      <c r="AE79" s="866"/>
      <c r="AF79" s="866">
        <v>17</v>
      </c>
      <c r="AG79" s="866"/>
      <c r="AH79" s="866"/>
      <c r="AI79" s="866"/>
      <c r="AJ79" s="866"/>
      <c r="AK79" s="866">
        <v>23</v>
      </c>
      <c r="AL79" s="866"/>
      <c r="AM79" s="866"/>
      <c r="AN79" s="866"/>
      <c r="AO79" s="866"/>
      <c r="AP79" s="866" t="s">
        <v>492</v>
      </c>
      <c r="AQ79" s="866"/>
      <c r="AR79" s="866"/>
      <c r="AS79" s="866"/>
      <c r="AT79" s="866"/>
      <c r="AU79" s="866" t="s">
        <v>556</v>
      </c>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t="s">
        <v>572</v>
      </c>
      <c r="C80" s="910"/>
      <c r="D80" s="910"/>
      <c r="E80" s="910"/>
      <c r="F80" s="910"/>
      <c r="G80" s="910"/>
      <c r="H80" s="910"/>
      <c r="I80" s="910"/>
      <c r="J80" s="910"/>
      <c r="K80" s="910"/>
      <c r="L80" s="910"/>
      <c r="M80" s="910"/>
      <c r="N80" s="910"/>
      <c r="O80" s="910"/>
      <c r="P80" s="911"/>
      <c r="Q80" s="912">
        <v>772</v>
      </c>
      <c r="R80" s="866"/>
      <c r="S80" s="866"/>
      <c r="T80" s="866"/>
      <c r="U80" s="866"/>
      <c r="V80" s="866">
        <v>728</v>
      </c>
      <c r="W80" s="866"/>
      <c r="X80" s="866"/>
      <c r="Y80" s="866"/>
      <c r="Z80" s="866"/>
      <c r="AA80" s="866">
        <v>44</v>
      </c>
      <c r="AB80" s="866"/>
      <c r="AC80" s="866"/>
      <c r="AD80" s="866"/>
      <c r="AE80" s="866"/>
      <c r="AF80" s="866">
        <v>44</v>
      </c>
      <c r="AG80" s="866"/>
      <c r="AH80" s="866"/>
      <c r="AI80" s="866"/>
      <c r="AJ80" s="866"/>
      <c r="AK80" s="866">
        <v>315</v>
      </c>
      <c r="AL80" s="866"/>
      <c r="AM80" s="866"/>
      <c r="AN80" s="866"/>
      <c r="AO80" s="866"/>
      <c r="AP80" s="866" t="s">
        <v>492</v>
      </c>
      <c r="AQ80" s="866"/>
      <c r="AR80" s="866"/>
      <c r="AS80" s="866"/>
      <c r="AT80" s="866"/>
      <c r="AU80" s="866" t="s">
        <v>556</v>
      </c>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t="s">
        <v>573</v>
      </c>
      <c r="C81" s="910"/>
      <c r="D81" s="910"/>
      <c r="E81" s="910"/>
      <c r="F81" s="910"/>
      <c r="G81" s="910"/>
      <c r="H81" s="910"/>
      <c r="I81" s="910"/>
      <c r="J81" s="910"/>
      <c r="K81" s="910"/>
      <c r="L81" s="910"/>
      <c r="M81" s="910"/>
      <c r="N81" s="910"/>
      <c r="O81" s="910"/>
      <c r="P81" s="911"/>
      <c r="Q81" s="912">
        <v>1876</v>
      </c>
      <c r="R81" s="866"/>
      <c r="S81" s="866"/>
      <c r="T81" s="866"/>
      <c r="U81" s="866"/>
      <c r="V81" s="866">
        <v>1810</v>
      </c>
      <c r="W81" s="866"/>
      <c r="X81" s="866"/>
      <c r="Y81" s="866"/>
      <c r="Z81" s="866"/>
      <c r="AA81" s="866">
        <v>66</v>
      </c>
      <c r="AB81" s="866"/>
      <c r="AC81" s="866"/>
      <c r="AD81" s="866"/>
      <c r="AE81" s="866"/>
      <c r="AF81" s="866">
        <v>66</v>
      </c>
      <c r="AG81" s="866"/>
      <c r="AH81" s="866"/>
      <c r="AI81" s="866"/>
      <c r="AJ81" s="866"/>
      <c r="AK81" s="866" t="s">
        <v>492</v>
      </c>
      <c r="AL81" s="866"/>
      <c r="AM81" s="866"/>
      <c r="AN81" s="866"/>
      <c r="AO81" s="866"/>
      <c r="AP81" s="866" t="s">
        <v>492</v>
      </c>
      <c r="AQ81" s="866"/>
      <c r="AR81" s="866"/>
      <c r="AS81" s="866"/>
      <c r="AT81" s="866"/>
      <c r="AU81" s="866" t="s">
        <v>556</v>
      </c>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t="s">
        <v>574</v>
      </c>
      <c r="C82" s="910"/>
      <c r="D82" s="910"/>
      <c r="E82" s="910"/>
      <c r="F82" s="910"/>
      <c r="G82" s="910"/>
      <c r="H82" s="910"/>
      <c r="I82" s="910"/>
      <c r="J82" s="910"/>
      <c r="K82" s="910"/>
      <c r="L82" s="910"/>
      <c r="M82" s="910"/>
      <c r="N82" s="910"/>
      <c r="O82" s="910"/>
      <c r="P82" s="911"/>
      <c r="Q82" s="912">
        <v>297869</v>
      </c>
      <c r="R82" s="866"/>
      <c r="S82" s="866"/>
      <c r="T82" s="866"/>
      <c r="U82" s="866"/>
      <c r="V82" s="866">
        <v>293113</v>
      </c>
      <c r="W82" s="866"/>
      <c r="X82" s="866"/>
      <c r="Y82" s="866"/>
      <c r="Z82" s="866"/>
      <c r="AA82" s="866">
        <v>4756</v>
      </c>
      <c r="AB82" s="866"/>
      <c r="AC82" s="866"/>
      <c r="AD82" s="866"/>
      <c r="AE82" s="866"/>
      <c r="AF82" s="866">
        <v>4756</v>
      </c>
      <c r="AG82" s="866"/>
      <c r="AH82" s="866"/>
      <c r="AI82" s="866"/>
      <c r="AJ82" s="866"/>
      <c r="AK82" s="866">
        <v>1710</v>
      </c>
      <c r="AL82" s="866"/>
      <c r="AM82" s="866"/>
      <c r="AN82" s="866"/>
      <c r="AO82" s="866"/>
      <c r="AP82" s="866" t="s">
        <v>492</v>
      </c>
      <c r="AQ82" s="866"/>
      <c r="AR82" s="866"/>
      <c r="AS82" s="866"/>
      <c r="AT82" s="866"/>
      <c r="AU82" s="866" t="s">
        <v>556</v>
      </c>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377</v>
      </c>
      <c r="B88" s="825" t="s">
        <v>405</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6540</v>
      </c>
      <c r="AG88" s="880"/>
      <c r="AH88" s="880"/>
      <c r="AI88" s="880"/>
      <c r="AJ88" s="880"/>
      <c r="AK88" s="877"/>
      <c r="AL88" s="877"/>
      <c r="AM88" s="877"/>
      <c r="AN88" s="877"/>
      <c r="AO88" s="877"/>
      <c r="AP88" s="880">
        <v>5323</v>
      </c>
      <c r="AQ88" s="880"/>
      <c r="AR88" s="880"/>
      <c r="AS88" s="880"/>
      <c r="AT88" s="880"/>
      <c r="AU88" s="880">
        <v>713</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406</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166</v>
      </c>
      <c r="CS102" s="888"/>
      <c r="CT102" s="888"/>
      <c r="CU102" s="888"/>
      <c r="CV102" s="927"/>
      <c r="CW102" s="926" t="s">
        <v>556</v>
      </c>
      <c r="CX102" s="888"/>
      <c r="CY102" s="888"/>
      <c r="CZ102" s="888"/>
      <c r="DA102" s="927"/>
      <c r="DB102" s="926" t="s">
        <v>556</v>
      </c>
      <c r="DC102" s="888"/>
      <c r="DD102" s="888"/>
      <c r="DE102" s="888"/>
      <c r="DF102" s="927"/>
      <c r="DG102" s="926" t="s">
        <v>556</v>
      </c>
      <c r="DH102" s="888"/>
      <c r="DI102" s="888"/>
      <c r="DJ102" s="888"/>
      <c r="DK102" s="927"/>
      <c r="DL102" s="926">
        <v>236</v>
      </c>
      <c r="DM102" s="888"/>
      <c r="DN102" s="888"/>
      <c r="DO102" s="888"/>
      <c r="DP102" s="927"/>
      <c r="DQ102" s="926">
        <v>212</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407</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408</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409</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410</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411</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412</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413</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414</v>
      </c>
      <c r="AB109" s="929"/>
      <c r="AC109" s="929"/>
      <c r="AD109" s="929"/>
      <c r="AE109" s="930"/>
      <c r="AF109" s="928" t="s">
        <v>415</v>
      </c>
      <c r="AG109" s="929"/>
      <c r="AH109" s="929"/>
      <c r="AI109" s="929"/>
      <c r="AJ109" s="930"/>
      <c r="AK109" s="928" t="s">
        <v>293</v>
      </c>
      <c r="AL109" s="929"/>
      <c r="AM109" s="929"/>
      <c r="AN109" s="929"/>
      <c r="AO109" s="930"/>
      <c r="AP109" s="928" t="s">
        <v>416</v>
      </c>
      <c r="AQ109" s="929"/>
      <c r="AR109" s="929"/>
      <c r="AS109" s="929"/>
      <c r="AT109" s="931"/>
      <c r="AU109" s="948" t="s">
        <v>413</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414</v>
      </c>
      <c r="BR109" s="929"/>
      <c r="BS109" s="929"/>
      <c r="BT109" s="929"/>
      <c r="BU109" s="930"/>
      <c r="BV109" s="928" t="s">
        <v>415</v>
      </c>
      <c r="BW109" s="929"/>
      <c r="BX109" s="929"/>
      <c r="BY109" s="929"/>
      <c r="BZ109" s="930"/>
      <c r="CA109" s="928" t="s">
        <v>293</v>
      </c>
      <c r="CB109" s="929"/>
      <c r="CC109" s="929"/>
      <c r="CD109" s="929"/>
      <c r="CE109" s="930"/>
      <c r="CF109" s="949" t="s">
        <v>416</v>
      </c>
      <c r="CG109" s="949"/>
      <c r="CH109" s="949"/>
      <c r="CI109" s="949"/>
      <c r="CJ109" s="949"/>
      <c r="CK109" s="928" t="s">
        <v>417</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414</v>
      </c>
      <c r="DH109" s="929"/>
      <c r="DI109" s="929"/>
      <c r="DJ109" s="929"/>
      <c r="DK109" s="930"/>
      <c r="DL109" s="928" t="s">
        <v>415</v>
      </c>
      <c r="DM109" s="929"/>
      <c r="DN109" s="929"/>
      <c r="DO109" s="929"/>
      <c r="DP109" s="930"/>
      <c r="DQ109" s="928" t="s">
        <v>293</v>
      </c>
      <c r="DR109" s="929"/>
      <c r="DS109" s="929"/>
      <c r="DT109" s="929"/>
      <c r="DU109" s="930"/>
      <c r="DV109" s="928" t="s">
        <v>416</v>
      </c>
      <c r="DW109" s="929"/>
      <c r="DX109" s="929"/>
      <c r="DY109" s="929"/>
      <c r="DZ109" s="931"/>
    </row>
    <row r="110" spans="1:131" s="218" customFormat="1" ht="26.25" customHeight="1" x14ac:dyDescent="0.15">
      <c r="A110" s="932" t="s">
        <v>418</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2012466</v>
      </c>
      <c r="AB110" s="936"/>
      <c r="AC110" s="936"/>
      <c r="AD110" s="936"/>
      <c r="AE110" s="937"/>
      <c r="AF110" s="938">
        <v>2051398</v>
      </c>
      <c r="AG110" s="936"/>
      <c r="AH110" s="936"/>
      <c r="AI110" s="936"/>
      <c r="AJ110" s="937"/>
      <c r="AK110" s="938">
        <v>2066349</v>
      </c>
      <c r="AL110" s="936"/>
      <c r="AM110" s="936"/>
      <c r="AN110" s="936"/>
      <c r="AO110" s="937"/>
      <c r="AP110" s="939">
        <v>25.2</v>
      </c>
      <c r="AQ110" s="940"/>
      <c r="AR110" s="940"/>
      <c r="AS110" s="940"/>
      <c r="AT110" s="941"/>
      <c r="AU110" s="942" t="s">
        <v>69</v>
      </c>
      <c r="AV110" s="943"/>
      <c r="AW110" s="943"/>
      <c r="AX110" s="943"/>
      <c r="AY110" s="943"/>
      <c r="AZ110" s="965" t="s">
        <v>419</v>
      </c>
      <c r="BA110" s="933"/>
      <c r="BB110" s="933"/>
      <c r="BC110" s="933"/>
      <c r="BD110" s="933"/>
      <c r="BE110" s="933"/>
      <c r="BF110" s="933"/>
      <c r="BG110" s="933"/>
      <c r="BH110" s="933"/>
      <c r="BI110" s="933"/>
      <c r="BJ110" s="933"/>
      <c r="BK110" s="933"/>
      <c r="BL110" s="933"/>
      <c r="BM110" s="933"/>
      <c r="BN110" s="933"/>
      <c r="BO110" s="933"/>
      <c r="BP110" s="934"/>
      <c r="BQ110" s="966">
        <v>19161657</v>
      </c>
      <c r="BR110" s="967"/>
      <c r="BS110" s="967"/>
      <c r="BT110" s="967"/>
      <c r="BU110" s="967"/>
      <c r="BV110" s="967">
        <v>18989133</v>
      </c>
      <c r="BW110" s="967"/>
      <c r="BX110" s="967"/>
      <c r="BY110" s="967"/>
      <c r="BZ110" s="967"/>
      <c r="CA110" s="967">
        <v>19978590</v>
      </c>
      <c r="CB110" s="967"/>
      <c r="CC110" s="967"/>
      <c r="CD110" s="967"/>
      <c r="CE110" s="967"/>
      <c r="CF110" s="980">
        <v>243.9</v>
      </c>
      <c r="CG110" s="981"/>
      <c r="CH110" s="981"/>
      <c r="CI110" s="981"/>
      <c r="CJ110" s="981"/>
      <c r="CK110" s="982" t="s">
        <v>420</v>
      </c>
      <c r="CL110" s="983"/>
      <c r="CM110" s="965" t="s">
        <v>421</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422</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423</v>
      </c>
      <c r="BA111" s="959"/>
      <c r="BB111" s="959"/>
      <c r="BC111" s="959"/>
      <c r="BD111" s="959"/>
      <c r="BE111" s="959"/>
      <c r="BF111" s="959"/>
      <c r="BG111" s="959"/>
      <c r="BH111" s="959"/>
      <c r="BI111" s="959"/>
      <c r="BJ111" s="959"/>
      <c r="BK111" s="959"/>
      <c r="BL111" s="959"/>
      <c r="BM111" s="959"/>
      <c r="BN111" s="959"/>
      <c r="BO111" s="959"/>
      <c r="BP111" s="960"/>
      <c r="BQ111" s="961">
        <v>130154</v>
      </c>
      <c r="BR111" s="962"/>
      <c r="BS111" s="962"/>
      <c r="BT111" s="962"/>
      <c r="BU111" s="962"/>
      <c r="BV111" s="962">
        <v>107219</v>
      </c>
      <c r="BW111" s="962"/>
      <c r="BX111" s="962"/>
      <c r="BY111" s="962"/>
      <c r="BZ111" s="962"/>
      <c r="CA111" s="962">
        <v>83407</v>
      </c>
      <c r="CB111" s="962"/>
      <c r="CC111" s="962"/>
      <c r="CD111" s="962"/>
      <c r="CE111" s="962"/>
      <c r="CF111" s="956">
        <v>1</v>
      </c>
      <c r="CG111" s="957"/>
      <c r="CH111" s="957"/>
      <c r="CI111" s="957"/>
      <c r="CJ111" s="957"/>
      <c r="CK111" s="984"/>
      <c r="CL111" s="985"/>
      <c r="CM111" s="958" t="s">
        <v>424</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425</v>
      </c>
      <c r="B112" s="989"/>
      <c r="C112" s="959" t="s">
        <v>426</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427</v>
      </c>
      <c r="BA112" s="959"/>
      <c r="BB112" s="959"/>
      <c r="BC112" s="959"/>
      <c r="BD112" s="959"/>
      <c r="BE112" s="959"/>
      <c r="BF112" s="959"/>
      <c r="BG112" s="959"/>
      <c r="BH112" s="959"/>
      <c r="BI112" s="959"/>
      <c r="BJ112" s="959"/>
      <c r="BK112" s="959"/>
      <c r="BL112" s="959"/>
      <c r="BM112" s="959"/>
      <c r="BN112" s="959"/>
      <c r="BO112" s="959"/>
      <c r="BP112" s="960"/>
      <c r="BQ112" s="961">
        <v>9938014</v>
      </c>
      <c r="BR112" s="962"/>
      <c r="BS112" s="962"/>
      <c r="BT112" s="962"/>
      <c r="BU112" s="962"/>
      <c r="BV112" s="962">
        <v>9514650</v>
      </c>
      <c r="BW112" s="962"/>
      <c r="BX112" s="962"/>
      <c r="BY112" s="962"/>
      <c r="BZ112" s="962"/>
      <c r="CA112" s="962">
        <v>8932889</v>
      </c>
      <c r="CB112" s="962"/>
      <c r="CC112" s="962"/>
      <c r="CD112" s="962"/>
      <c r="CE112" s="962"/>
      <c r="CF112" s="956">
        <v>109</v>
      </c>
      <c r="CG112" s="957"/>
      <c r="CH112" s="957"/>
      <c r="CI112" s="957"/>
      <c r="CJ112" s="957"/>
      <c r="CK112" s="984"/>
      <c r="CL112" s="985"/>
      <c r="CM112" s="958" t="s">
        <v>428</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429</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713319</v>
      </c>
      <c r="AB113" s="974"/>
      <c r="AC113" s="974"/>
      <c r="AD113" s="974"/>
      <c r="AE113" s="975"/>
      <c r="AF113" s="976">
        <v>725486</v>
      </c>
      <c r="AG113" s="974"/>
      <c r="AH113" s="974"/>
      <c r="AI113" s="974"/>
      <c r="AJ113" s="975"/>
      <c r="AK113" s="976">
        <v>669589</v>
      </c>
      <c r="AL113" s="974"/>
      <c r="AM113" s="974"/>
      <c r="AN113" s="974"/>
      <c r="AO113" s="975"/>
      <c r="AP113" s="977">
        <v>8.1999999999999993</v>
      </c>
      <c r="AQ113" s="978"/>
      <c r="AR113" s="978"/>
      <c r="AS113" s="978"/>
      <c r="AT113" s="979"/>
      <c r="AU113" s="944"/>
      <c r="AV113" s="945"/>
      <c r="AW113" s="945"/>
      <c r="AX113" s="945"/>
      <c r="AY113" s="945"/>
      <c r="AZ113" s="958" t="s">
        <v>430</v>
      </c>
      <c r="BA113" s="959"/>
      <c r="BB113" s="959"/>
      <c r="BC113" s="959"/>
      <c r="BD113" s="959"/>
      <c r="BE113" s="959"/>
      <c r="BF113" s="959"/>
      <c r="BG113" s="959"/>
      <c r="BH113" s="959"/>
      <c r="BI113" s="959"/>
      <c r="BJ113" s="959"/>
      <c r="BK113" s="959"/>
      <c r="BL113" s="959"/>
      <c r="BM113" s="959"/>
      <c r="BN113" s="959"/>
      <c r="BO113" s="959"/>
      <c r="BP113" s="960"/>
      <c r="BQ113" s="961">
        <v>566776</v>
      </c>
      <c r="BR113" s="962"/>
      <c r="BS113" s="962"/>
      <c r="BT113" s="962"/>
      <c r="BU113" s="962"/>
      <c r="BV113" s="962">
        <v>597277</v>
      </c>
      <c r="BW113" s="962"/>
      <c r="BX113" s="962"/>
      <c r="BY113" s="962"/>
      <c r="BZ113" s="962"/>
      <c r="CA113" s="962">
        <v>712663</v>
      </c>
      <c r="CB113" s="962"/>
      <c r="CC113" s="962"/>
      <c r="CD113" s="962"/>
      <c r="CE113" s="962"/>
      <c r="CF113" s="956">
        <v>8.6999999999999993</v>
      </c>
      <c r="CG113" s="957"/>
      <c r="CH113" s="957"/>
      <c r="CI113" s="957"/>
      <c r="CJ113" s="957"/>
      <c r="CK113" s="984"/>
      <c r="CL113" s="985"/>
      <c r="CM113" s="958" t="s">
        <v>431</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432</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78961</v>
      </c>
      <c r="AB114" s="995"/>
      <c r="AC114" s="995"/>
      <c r="AD114" s="995"/>
      <c r="AE114" s="996"/>
      <c r="AF114" s="997">
        <v>93491</v>
      </c>
      <c r="AG114" s="995"/>
      <c r="AH114" s="995"/>
      <c r="AI114" s="995"/>
      <c r="AJ114" s="996"/>
      <c r="AK114" s="997">
        <v>70009</v>
      </c>
      <c r="AL114" s="995"/>
      <c r="AM114" s="995"/>
      <c r="AN114" s="995"/>
      <c r="AO114" s="996"/>
      <c r="AP114" s="998">
        <v>0.9</v>
      </c>
      <c r="AQ114" s="999"/>
      <c r="AR114" s="999"/>
      <c r="AS114" s="999"/>
      <c r="AT114" s="1000"/>
      <c r="AU114" s="944"/>
      <c r="AV114" s="945"/>
      <c r="AW114" s="945"/>
      <c r="AX114" s="945"/>
      <c r="AY114" s="945"/>
      <c r="AZ114" s="958" t="s">
        <v>433</v>
      </c>
      <c r="BA114" s="959"/>
      <c r="BB114" s="959"/>
      <c r="BC114" s="959"/>
      <c r="BD114" s="959"/>
      <c r="BE114" s="959"/>
      <c r="BF114" s="959"/>
      <c r="BG114" s="959"/>
      <c r="BH114" s="959"/>
      <c r="BI114" s="959"/>
      <c r="BJ114" s="959"/>
      <c r="BK114" s="959"/>
      <c r="BL114" s="959"/>
      <c r="BM114" s="959"/>
      <c r="BN114" s="959"/>
      <c r="BO114" s="959"/>
      <c r="BP114" s="960"/>
      <c r="BQ114" s="961">
        <v>3075221</v>
      </c>
      <c r="BR114" s="962"/>
      <c r="BS114" s="962"/>
      <c r="BT114" s="962"/>
      <c r="BU114" s="962"/>
      <c r="BV114" s="962">
        <v>2973216</v>
      </c>
      <c r="BW114" s="962"/>
      <c r="BX114" s="962"/>
      <c r="BY114" s="962"/>
      <c r="BZ114" s="962"/>
      <c r="CA114" s="962">
        <v>2805273</v>
      </c>
      <c r="CB114" s="962"/>
      <c r="CC114" s="962"/>
      <c r="CD114" s="962"/>
      <c r="CE114" s="962"/>
      <c r="CF114" s="956">
        <v>34.200000000000003</v>
      </c>
      <c r="CG114" s="957"/>
      <c r="CH114" s="957"/>
      <c r="CI114" s="957"/>
      <c r="CJ114" s="957"/>
      <c r="CK114" s="984"/>
      <c r="CL114" s="985"/>
      <c r="CM114" s="958" t="s">
        <v>434</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435</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11282</v>
      </c>
      <c r="AB115" s="974"/>
      <c r="AC115" s="974"/>
      <c r="AD115" s="974"/>
      <c r="AE115" s="975"/>
      <c r="AF115" s="976">
        <v>9269</v>
      </c>
      <c r="AG115" s="974"/>
      <c r="AH115" s="974"/>
      <c r="AI115" s="974"/>
      <c r="AJ115" s="975"/>
      <c r="AK115" s="976">
        <v>10921</v>
      </c>
      <c r="AL115" s="974"/>
      <c r="AM115" s="974"/>
      <c r="AN115" s="974"/>
      <c r="AO115" s="975"/>
      <c r="AP115" s="977">
        <v>0.1</v>
      </c>
      <c r="AQ115" s="978"/>
      <c r="AR115" s="978"/>
      <c r="AS115" s="978"/>
      <c r="AT115" s="979"/>
      <c r="AU115" s="944"/>
      <c r="AV115" s="945"/>
      <c r="AW115" s="945"/>
      <c r="AX115" s="945"/>
      <c r="AY115" s="945"/>
      <c r="AZ115" s="958" t="s">
        <v>436</v>
      </c>
      <c r="BA115" s="959"/>
      <c r="BB115" s="959"/>
      <c r="BC115" s="959"/>
      <c r="BD115" s="959"/>
      <c r="BE115" s="959"/>
      <c r="BF115" s="959"/>
      <c r="BG115" s="959"/>
      <c r="BH115" s="959"/>
      <c r="BI115" s="959"/>
      <c r="BJ115" s="959"/>
      <c r="BK115" s="959"/>
      <c r="BL115" s="959"/>
      <c r="BM115" s="959"/>
      <c r="BN115" s="959"/>
      <c r="BO115" s="959"/>
      <c r="BP115" s="960"/>
      <c r="BQ115" s="961">
        <v>283639</v>
      </c>
      <c r="BR115" s="962"/>
      <c r="BS115" s="962"/>
      <c r="BT115" s="962"/>
      <c r="BU115" s="962"/>
      <c r="BV115" s="962">
        <v>247220</v>
      </c>
      <c r="BW115" s="962"/>
      <c r="BX115" s="962"/>
      <c r="BY115" s="962"/>
      <c r="BZ115" s="962"/>
      <c r="CA115" s="962">
        <v>212003</v>
      </c>
      <c r="CB115" s="962"/>
      <c r="CC115" s="962"/>
      <c r="CD115" s="962"/>
      <c r="CE115" s="962"/>
      <c r="CF115" s="956">
        <v>2.6</v>
      </c>
      <c r="CG115" s="957"/>
      <c r="CH115" s="957"/>
      <c r="CI115" s="957"/>
      <c r="CJ115" s="957"/>
      <c r="CK115" s="984"/>
      <c r="CL115" s="985"/>
      <c r="CM115" s="958" t="s">
        <v>437</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438</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929</v>
      </c>
      <c r="AB116" s="995"/>
      <c r="AC116" s="995"/>
      <c r="AD116" s="995"/>
      <c r="AE116" s="996"/>
      <c r="AF116" s="997">
        <v>263</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439</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440</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v>8758</v>
      </c>
      <c r="DH116" s="995"/>
      <c r="DI116" s="995"/>
      <c r="DJ116" s="995"/>
      <c r="DK116" s="996"/>
      <c r="DL116" s="997">
        <v>6655</v>
      </c>
      <c r="DM116" s="995"/>
      <c r="DN116" s="995"/>
      <c r="DO116" s="995"/>
      <c r="DP116" s="996"/>
      <c r="DQ116" s="997">
        <v>2709</v>
      </c>
      <c r="DR116" s="995"/>
      <c r="DS116" s="995"/>
      <c r="DT116" s="995"/>
      <c r="DU116" s="996"/>
      <c r="DV116" s="998">
        <v>0</v>
      </c>
      <c r="DW116" s="999"/>
      <c r="DX116" s="999"/>
      <c r="DY116" s="999"/>
      <c r="DZ116" s="1000"/>
    </row>
    <row r="117" spans="1:130" s="218" customFormat="1" ht="26.25" customHeight="1" x14ac:dyDescent="0.15">
      <c r="A117" s="948" t="s">
        <v>176</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441</v>
      </c>
      <c r="Z117" s="930"/>
      <c r="AA117" s="1014">
        <v>2816957</v>
      </c>
      <c r="AB117" s="1015"/>
      <c r="AC117" s="1015"/>
      <c r="AD117" s="1015"/>
      <c r="AE117" s="1016"/>
      <c r="AF117" s="1017">
        <v>2879907</v>
      </c>
      <c r="AG117" s="1015"/>
      <c r="AH117" s="1015"/>
      <c r="AI117" s="1015"/>
      <c r="AJ117" s="1016"/>
      <c r="AK117" s="1017">
        <v>2816868</v>
      </c>
      <c r="AL117" s="1015"/>
      <c r="AM117" s="1015"/>
      <c r="AN117" s="1015"/>
      <c r="AO117" s="1016"/>
      <c r="AP117" s="1018"/>
      <c r="AQ117" s="1019"/>
      <c r="AR117" s="1019"/>
      <c r="AS117" s="1019"/>
      <c r="AT117" s="1020"/>
      <c r="AU117" s="944"/>
      <c r="AV117" s="945"/>
      <c r="AW117" s="945"/>
      <c r="AX117" s="945"/>
      <c r="AY117" s="945"/>
      <c r="AZ117" s="1010" t="s">
        <v>442</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443</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417</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414</v>
      </c>
      <c r="AB118" s="929"/>
      <c r="AC118" s="929"/>
      <c r="AD118" s="929"/>
      <c r="AE118" s="930"/>
      <c r="AF118" s="928" t="s">
        <v>415</v>
      </c>
      <c r="AG118" s="929"/>
      <c r="AH118" s="929"/>
      <c r="AI118" s="929"/>
      <c r="AJ118" s="930"/>
      <c r="AK118" s="928" t="s">
        <v>293</v>
      </c>
      <c r="AL118" s="929"/>
      <c r="AM118" s="929"/>
      <c r="AN118" s="929"/>
      <c r="AO118" s="930"/>
      <c r="AP118" s="1006" t="s">
        <v>416</v>
      </c>
      <c r="AQ118" s="1007"/>
      <c r="AR118" s="1007"/>
      <c r="AS118" s="1007"/>
      <c r="AT118" s="1008"/>
      <c r="AU118" s="944"/>
      <c r="AV118" s="945"/>
      <c r="AW118" s="945"/>
      <c r="AX118" s="945"/>
      <c r="AY118" s="945"/>
      <c r="AZ118" s="1009" t="s">
        <v>444</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445</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420</v>
      </c>
      <c r="B119" s="983"/>
      <c r="C119" s="965" t="s">
        <v>421</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176</v>
      </c>
      <c r="BA119" s="239"/>
      <c r="BB119" s="239"/>
      <c r="BC119" s="239"/>
      <c r="BD119" s="239"/>
      <c r="BE119" s="239"/>
      <c r="BF119" s="239"/>
      <c r="BG119" s="239"/>
      <c r="BH119" s="239"/>
      <c r="BI119" s="239"/>
      <c r="BJ119" s="239"/>
      <c r="BK119" s="239"/>
      <c r="BL119" s="239"/>
      <c r="BM119" s="239"/>
      <c r="BN119" s="239"/>
      <c r="BO119" s="1013" t="s">
        <v>446</v>
      </c>
      <c r="BP119" s="1041"/>
      <c r="BQ119" s="1035">
        <v>33155461</v>
      </c>
      <c r="BR119" s="1036"/>
      <c r="BS119" s="1036"/>
      <c r="BT119" s="1036"/>
      <c r="BU119" s="1036"/>
      <c r="BV119" s="1036">
        <v>32428715</v>
      </c>
      <c r="BW119" s="1036"/>
      <c r="BX119" s="1036"/>
      <c r="BY119" s="1036"/>
      <c r="BZ119" s="1036"/>
      <c r="CA119" s="1036">
        <v>32724825</v>
      </c>
      <c r="CB119" s="1036"/>
      <c r="CC119" s="1036"/>
      <c r="CD119" s="1036"/>
      <c r="CE119" s="1036"/>
      <c r="CF119" s="1037"/>
      <c r="CG119" s="1038"/>
      <c r="CH119" s="1038"/>
      <c r="CI119" s="1038"/>
      <c r="CJ119" s="1039"/>
      <c r="CK119" s="986"/>
      <c r="CL119" s="987"/>
      <c r="CM119" s="1009" t="s">
        <v>447</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121396</v>
      </c>
      <c r="DH119" s="1022"/>
      <c r="DI119" s="1022"/>
      <c r="DJ119" s="1022"/>
      <c r="DK119" s="1023"/>
      <c r="DL119" s="1021">
        <v>100564</v>
      </c>
      <c r="DM119" s="1022"/>
      <c r="DN119" s="1022"/>
      <c r="DO119" s="1022"/>
      <c r="DP119" s="1023"/>
      <c r="DQ119" s="1021">
        <v>80698</v>
      </c>
      <c r="DR119" s="1022"/>
      <c r="DS119" s="1022"/>
      <c r="DT119" s="1022"/>
      <c r="DU119" s="1023"/>
      <c r="DV119" s="1024">
        <v>1</v>
      </c>
      <c r="DW119" s="1025"/>
      <c r="DX119" s="1025"/>
      <c r="DY119" s="1025"/>
      <c r="DZ119" s="1026"/>
    </row>
    <row r="120" spans="1:130" s="218" customFormat="1" ht="26.25" customHeight="1" x14ac:dyDescent="0.15">
      <c r="A120" s="1093"/>
      <c r="B120" s="985"/>
      <c r="C120" s="958" t="s">
        <v>424</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448</v>
      </c>
      <c r="AV120" s="1028"/>
      <c r="AW120" s="1028"/>
      <c r="AX120" s="1028"/>
      <c r="AY120" s="1029"/>
      <c r="AZ120" s="965" t="s">
        <v>449</v>
      </c>
      <c r="BA120" s="933"/>
      <c r="BB120" s="933"/>
      <c r="BC120" s="933"/>
      <c r="BD120" s="933"/>
      <c r="BE120" s="933"/>
      <c r="BF120" s="933"/>
      <c r="BG120" s="933"/>
      <c r="BH120" s="933"/>
      <c r="BI120" s="933"/>
      <c r="BJ120" s="933"/>
      <c r="BK120" s="933"/>
      <c r="BL120" s="933"/>
      <c r="BM120" s="933"/>
      <c r="BN120" s="933"/>
      <c r="BO120" s="933"/>
      <c r="BP120" s="934"/>
      <c r="BQ120" s="966">
        <v>3323053</v>
      </c>
      <c r="BR120" s="967"/>
      <c r="BS120" s="967"/>
      <c r="BT120" s="967"/>
      <c r="BU120" s="967"/>
      <c r="BV120" s="967">
        <v>3729493</v>
      </c>
      <c r="BW120" s="967"/>
      <c r="BX120" s="967"/>
      <c r="BY120" s="967"/>
      <c r="BZ120" s="967"/>
      <c r="CA120" s="967">
        <v>4042019</v>
      </c>
      <c r="CB120" s="967"/>
      <c r="CC120" s="967"/>
      <c r="CD120" s="967"/>
      <c r="CE120" s="967"/>
      <c r="CF120" s="980">
        <v>49.3</v>
      </c>
      <c r="CG120" s="981"/>
      <c r="CH120" s="981"/>
      <c r="CI120" s="981"/>
      <c r="CJ120" s="981"/>
      <c r="CK120" s="1042" t="s">
        <v>450</v>
      </c>
      <c r="CL120" s="1043"/>
      <c r="CM120" s="1043"/>
      <c r="CN120" s="1043"/>
      <c r="CO120" s="1044"/>
      <c r="CP120" s="1050" t="s">
        <v>392</v>
      </c>
      <c r="CQ120" s="1051"/>
      <c r="CR120" s="1051"/>
      <c r="CS120" s="1051"/>
      <c r="CT120" s="1051"/>
      <c r="CU120" s="1051"/>
      <c r="CV120" s="1051"/>
      <c r="CW120" s="1051"/>
      <c r="CX120" s="1051"/>
      <c r="CY120" s="1051"/>
      <c r="CZ120" s="1051"/>
      <c r="DA120" s="1051"/>
      <c r="DB120" s="1051"/>
      <c r="DC120" s="1051"/>
      <c r="DD120" s="1051"/>
      <c r="DE120" s="1051"/>
      <c r="DF120" s="1052"/>
      <c r="DG120" s="966">
        <v>5813474</v>
      </c>
      <c r="DH120" s="967"/>
      <c r="DI120" s="967"/>
      <c r="DJ120" s="967"/>
      <c r="DK120" s="967"/>
      <c r="DL120" s="967">
        <v>5562169</v>
      </c>
      <c r="DM120" s="967"/>
      <c r="DN120" s="967"/>
      <c r="DO120" s="967"/>
      <c r="DP120" s="967"/>
      <c r="DQ120" s="967">
        <v>5054688</v>
      </c>
      <c r="DR120" s="967"/>
      <c r="DS120" s="967"/>
      <c r="DT120" s="967"/>
      <c r="DU120" s="967"/>
      <c r="DV120" s="968">
        <v>61.7</v>
      </c>
      <c r="DW120" s="968"/>
      <c r="DX120" s="968"/>
      <c r="DY120" s="968"/>
      <c r="DZ120" s="969"/>
    </row>
    <row r="121" spans="1:130" s="218" customFormat="1" ht="26.25" customHeight="1" x14ac:dyDescent="0.15">
      <c r="A121" s="1093"/>
      <c r="B121" s="985"/>
      <c r="C121" s="1010" t="s">
        <v>451</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452</v>
      </c>
      <c r="BA121" s="959"/>
      <c r="BB121" s="959"/>
      <c r="BC121" s="959"/>
      <c r="BD121" s="959"/>
      <c r="BE121" s="959"/>
      <c r="BF121" s="959"/>
      <c r="BG121" s="959"/>
      <c r="BH121" s="959"/>
      <c r="BI121" s="959"/>
      <c r="BJ121" s="959"/>
      <c r="BK121" s="959"/>
      <c r="BL121" s="959"/>
      <c r="BM121" s="959"/>
      <c r="BN121" s="959"/>
      <c r="BO121" s="959"/>
      <c r="BP121" s="960"/>
      <c r="BQ121" s="961">
        <v>320650</v>
      </c>
      <c r="BR121" s="962"/>
      <c r="BS121" s="962"/>
      <c r="BT121" s="962"/>
      <c r="BU121" s="962"/>
      <c r="BV121" s="962">
        <v>301775</v>
      </c>
      <c r="BW121" s="962"/>
      <c r="BX121" s="962"/>
      <c r="BY121" s="962"/>
      <c r="BZ121" s="962"/>
      <c r="CA121" s="962">
        <v>293573</v>
      </c>
      <c r="CB121" s="962"/>
      <c r="CC121" s="962"/>
      <c r="CD121" s="962"/>
      <c r="CE121" s="962"/>
      <c r="CF121" s="956">
        <v>3.6</v>
      </c>
      <c r="CG121" s="957"/>
      <c r="CH121" s="957"/>
      <c r="CI121" s="957"/>
      <c r="CJ121" s="957"/>
      <c r="CK121" s="1045"/>
      <c r="CL121" s="1046"/>
      <c r="CM121" s="1046"/>
      <c r="CN121" s="1046"/>
      <c r="CO121" s="1047"/>
      <c r="CP121" s="1055" t="s">
        <v>394</v>
      </c>
      <c r="CQ121" s="1056"/>
      <c r="CR121" s="1056"/>
      <c r="CS121" s="1056"/>
      <c r="CT121" s="1056"/>
      <c r="CU121" s="1056"/>
      <c r="CV121" s="1056"/>
      <c r="CW121" s="1056"/>
      <c r="CX121" s="1056"/>
      <c r="CY121" s="1056"/>
      <c r="CZ121" s="1056"/>
      <c r="DA121" s="1056"/>
      <c r="DB121" s="1056"/>
      <c r="DC121" s="1056"/>
      <c r="DD121" s="1056"/>
      <c r="DE121" s="1056"/>
      <c r="DF121" s="1057"/>
      <c r="DG121" s="961">
        <v>3916561</v>
      </c>
      <c r="DH121" s="962"/>
      <c r="DI121" s="962"/>
      <c r="DJ121" s="962"/>
      <c r="DK121" s="962"/>
      <c r="DL121" s="962">
        <v>3763726</v>
      </c>
      <c r="DM121" s="962"/>
      <c r="DN121" s="962"/>
      <c r="DO121" s="962"/>
      <c r="DP121" s="962"/>
      <c r="DQ121" s="962">
        <v>3701735</v>
      </c>
      <c r="DR121" s="962"/>
      <c r="DS121" s="962"/>
      <c r="DT121" s="962"/>
      <c r="DU121" s="962"/>
      <c r="DV121" s="963">
        <v>45.2</v>
      </c>
      <c r="DW121" s="963"/>
      <c r="DX121" s="963"/>
      <c r="DY121" s="963"/>
      <c r="DZ121" s="964"/>
    </row>
    <row r="122" spans="1:130" s="218" customFormat="1" ht="26.25" customHeight="1" x14ac:dyDescent="0.15">
      <c r="A122" s="1093"/>
      <c r="B122" s="985"/>
      <c r="C122" s="958" t="s">
        <v>434</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453</v>
      </c>
      <c r="BA122" s="1001"/>
      <c r="BB122" s="1001"/>
      <c r="BC122" s="1001"/>
      <c r="BD122" s="1001"/>
      <c r="BE122" s="1001"/>
      <c r="BF122" s="1001"/>
      <c r="BG122" s="1001"/>
      <c r="BH122" s="1001"/>
      <c r="BI122" s="1001"/>
      <c r="BJ122" s="1001"/>
      <c r="BK122" s="1001"/>
      <c r="BL122" s="1001"/>
      <c r="BM122" s="1001"/>
      <c r="BN122" s="1001"/>
      <c r="BO122" s="1001"/>
      <c r="BP122" s="1002"/>
      <c r="BQ122" s="1035">
        <v>19780794</v>
      </c>
      <c r="BR122" s="1036"/>
      <c r="BS122" s="1036"/>
      <c r="BT122" s="1036"/>
      <c r="BU122" s="1036"/>
      <c r="BV122" s="1036">
        <v>19650224</v>
      </c>
      <c r="BW122" s="1036"/>
      <c r="BX122" s="1036"/>
      <c r="BY122" s="1036"/>
      <c r="BZ122" s="1036"/>
      <c r="CA122" s="1036">
        <v>19393196</v>
      </c>
      <c r="CB122" s="1036"/>
      <c r="CC122" s="1036"/>
      <c r="CD122" s="1036"/>
      <c r="CE122" s="1036"/>
      <c r="CF122" s="1053">
        <v>236.7</v>
      </c>
      <c r="CG122" s="1054"/>
      <c r="CH122" s="1054"/>
      <c r="CI122" s="1054"/>
      <c r="CJ122" s="1054"/>
      <c r="CK122" s="1045"/>
      <c r="CL122" s="1046"/>
      <c r="CM122" s="1046"/>
      <c r="CN122" s="1046"/>
      <c r="CO122" s="1047"/>
      <c r="CP122" s="1055" t="s">
        <v>396</v>
      </c>
      <c r="CQ122" s="1056"/>
      <c r="CR122" s="1056"/>
      <c r="CS122" s="1056"/>
      <c r="CT122" s="1056"/>
      <c r="CU122" s="1056"/>
      <c r="CV122" s="1056"/>
      <c r="CW122" s="1056"/>
      <c r="CX122" s="1056"/>
      <c r="CY122" s="1056"/>
      <c r="CZ122" s="1056"/>
      <c r="DA122" s="1056"/>
      <c r="DB122" s="1056"/>
      <c r="DC122" s="1056"/>
      <c r="DD122" s="1056"/>
      <c r="DE122" s="1056"/>
      <c r="DF122" s="1057"/>
      <c r="DG122" s="961">
        <v>129331</v>
      </c>
      <c r="DH122" s="962"/>
      <c r="DI122" s="962"/>
      <c r="DJ122" s="962"/>
      <c r="DK122" s="962"/>
      <c r="DL122" s="962">
        <v>117828</v>
      </c>
      <c r="DM122" s="962"/>
      <c r="DN122" s="962"/>
      <c r="DO122" s="962"/>
      <c r="DP122" s="962"/>
      <c r="DQ122" s="962">
        <v>113688</v>
      </c>
      <c r="DR122" s="962"/>
      <c r="DS122" s="962"/>
      <c r="DT122" s="962"/>
      <c r="DU122" s="962"/>
      <c r="DV122" s="963">
        <v>1.4</v>
      </c>
      <c r="DW122" s="963"/>
      <c r="DX122" s="963"/>
      <c r="DY122" s="963"/>
      <c r="DZ122" s="964"/>
    </row>
    <row r="123" spans="1:130" s="218" customFormat="1" ht="26.25" customHeight="1" x14ac:dyDescent="0.15">
      <c r="A123" s="1093"/>
      <c r="B123" s="985"/>
      <c r="C123" s="958" t="s">
        <v>440</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v>3523</v>
      </c>
      <c r="AB123" s="995"/>
      <c r="AC123" s="995"/>
      <c r="AD123" s="995"/>
      <c r="AE123" s="996"/>
      <c r="AF123" s="997">
        <v>2101</v>
      </c>
      <c r="AG123" s="995"/>
      <c r="AH123" s="995"/>
      <c r="AI123" s="995"/>
      <c r="AJ123" s="996"/>
      <c r="AK123" s="997">
        <v>4043</v>
      </c>
      <c r="AL123" s="995"/>
      <c r="AM123" s="995"/>
      <c r="AN123" s="995"/>
      <c r="AO123" s="996"/>
      <c r="AP123" s="998">
        <v>0</v>
      </c>
      <c r="AQ123" s="999"/>
      <c r="AR123" s="999"/>
      <c r="AS123" s="999"/>
      <c r="AT123" s="1000"/>
      <c r="AU123" s="1033"/>
      <c r="AV123" s="1034"/>
      <c r="AW123" s="1034"/>
      <c r="AX123" s="1034"/>
      <c r="AY123" s="1034"/>
      <c r="AZ123" s="239" t="s">
        <v>176</v>
      </c>
      <c r="BA123" s="239"/>
      <c r="BB123" s="239"/>
      <c r="BC123" s="239"/>
      <c r="BD123" s="239"/>
      <c r="BE123" s="239"/>
      <c r="BF123" s="239"/>
      <c r="BG123" s="239"/>
      <c r="BH123" s="239"/>
      <c r="BI123" s="239"/>
      <c r="BJ123" s="239"/>
      <c r="BK123" s="239"/>
      <c r="BL123" s="239"/>
      <c r="BM123" s="239"/>
      <c r="BN123" s="239"/>
      <c r="BO123" s="1013" t="s">
        <v>454</v>
      </c>
      <c r="BP123" s="1041"/>
      <c r="BQ123" s="1099">
        <v>23424497</v>
      </c>
      <c r="BR123" s="1100"/>
      <c r="BS123" s="1100"/>
      <c r="BT123" s="1100"/>
      <c r="BU123" s="1100"/>
      <c r="BV123" s="1100">
        <v>23681492</v>
      </c>
      <c r="BW123" s="1100"/>
      <c r="BX123" s="1100"/>
      <c r="BY123" s="1100"/>
      <c r="BZ123" s="1100"/>
      <c r="CA123" s="1100">
        <v>23728788</v>
      </c>
      <c r="CB123" s="1100"/>
      <c r="CC123" s="1100"/>
      <c r="CD123" s="1100"/>
      <c r="CE123" s="1100"/>
      <c r="CF123" s="1037"/>
      <c r="CG123" s="1038"/>
      <c r="CH123" s="1038"/>
      <c r="CI123" s="1038"/>
      <c r="CJ123" s="1039"/>
      <c r="CK123" s="1045"/>
      <c r="CL123" s="1046"/>
      <c r="CM123" s="1046"/>
      <c r="CN123" s="1046"/>
      <c r="CO123" s="1047"/>
      <c r="CP123" s="1055" t="s">
        <v>395</v>
      </c>
      <c r="CQ123" s="1056"/>
      <c r="CR123" s="1056"/>
      <c r="CS123" s="1056"/>
      <c r="CT123" s="1056"/>
      <c r="CU123" s="1056"/>
      <c r="CV123" s="1056"/>
      <c r="CW123" s="1056"/>
      <c r="CX123" s="1056"/>
      <c r="CY123" s="1056"/>
      <c r="CZ123" s="1056"/>
      <c r="DA123" s="1056"/>
      <c r="DB123" s="1056"/>
      <c r="DC123" s="1056"/>
      <c r="DD123" s="1056"/>
      <c r="DE123" s="1056"/>
      <c r="DF123" s="1057"/>
      <c r="DG123" s="994">
        <v>72000</v>
      </c>
      <c r="DH123" s="995"/>
      <c r="DI123" s="995"/>
      <c r="DJ123" s="995"/>
      <c r="DK123" s="996"/>
      <c r="DL123" s="997">
        <v>66000</v>
      </c>
      <c r="DM123" s="995"/>
      <c r="DN123" s="995"/>
      <c r="DO123" s="995"/>
      <c r="DP123" s="996"/>
      <c r="DQ123" s="997">
        <v>60000</v>
      </c>
      <c r="DR123" s="995"/>
      <c r="DS123" s="995"/>
      <c r="DT123" s="995"/>
      <c r="DU123" s="996"/>
      <c r="DV123" s="998">
        <v>0.7</v>
      </c>
      <c r="DW123" s="999"/>
      <c r="DX123" s="999"/>
      <c r="DY123" s="999"/>
      <c r="DZ123" s="1000"/>
    </row>
    <row r="124" spans="1:130" s="218" customFormat="1" ht="26.25" customHeight="1" thickBot="1" x14ac:dyDescent="0.2">
      <c r="A124" s="1093"/>
      <c r="B124" s="985"/>
      <c r="C124" s="958" t="s">
        <v>443</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455</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124</v>
      </c>
      <c r="BR124" s="1063"/>
      <c r="BS124" s="1063"/>
      <c r="BT124" s="1063"/>
      <c r="BU124" s="1063"/>
      <c r="BV124" s="1063">
        <v>110.6</v>
      </c>
      <c r="BW124" s="1063"/>
      <c r="BX124" s="1063"/>
      <c r="BY124" s="1063"/>
      <c r="BZ124" s="1063"/>
      <c r="CA124" s="1063">
        <v>109.8</v>
      </c>
      <c r="CB124" s="1063"/>
      <c r="CC124" s="1063"/>
      <c r="CD124" s="1063"/>
      <c r="CE124" s="1063"/>
      <c r="CF124" s="1064"/>
      <c r="CG124" s="1065"/>
      <c r="CH124" s="1065"/>
      <c r="CI124" s="1065"/>
      <c r="CJ124" s="1066"/>
      <c r="CK124" s="1048"/>
      <c r="CL124" s="1048"/>
      <c r="CM124" s="1048"/>
      <c r="CN124" s="1048"/>
      <c r="CO124" s="1049"/>
      <c r="CP124" s="1055" t="s">
        <v>456</v>
      </c>
      <c r="CQ124" s="1056"/>
      <c r="CR124" s="1056"/>
      <c r="CS124" s="1056"/>
      <c r="CT124" s="1056"/>
      <c r="CU124" s="1056"/>
      <c r="CV124" s="1056"/>
      <c r="CW124" s="1056"/>
      <c r="CX124" s="1056"/>
      <c r="CY124" s="1056"/>
      <c r="CZ124" s="1056"/>
      <c r="DA124" s="1056"/>
      <c r="DB124" s="1056"/>
      <c r="DC124" s="1056"/>
      <c r="DD124" s="1056"/>
      <c r="DE124" s="1056"/>
      <c r="DF124" s="1057"/>
      <c r="DG124" s="1040">
        <v>6648</v>
      </c>
      <c r="DH124" s="1022"/>
      <c r="DI124" s="1022"/>
      <c r="DJ124" s="1022"/>
      <c r="DK124" s="1023"/>
      <c r="DL124" s="1021">
        <v>4927</v>
      </c>
      <c r="DM124" s="1022"/>
      <c r="DN124" s="1022"/>
      <c r="DO124" s="1022"/>
      <c r="DP124" s="1023"/>
      <c r="DQ124" s="1021">
        <v>2778</v>
      </c>
      <c r="DR124" s="1022"/>
      <c r="DS124" s="1022"/>
      <c r="DT124" s="1022"/>
      <c r="DU124" s="1023"/>
      <c r="DV124" s="1024">
        <v>0</v>
      </c>
      <c r="DW124" s="1025"/>
      <c r="DX124" s="1025"/>
      <c r="DY124" s="1025"/>
      <c r="DZ124" s="1026"/>
    </row>
    <row r="125" spans="1:130" s="218" customFormat="1" ht="26.25" customHeight="1" x14ac:dyDescent="0.15">
      <c r="A125" s="1093"/>
      <c r="B125" s="985"/>
      <c r="C125" s="958" t="s">
        <v>445</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457</v>
      </c>
      <c r="CL125" s="1043"/>
      <c r="CM125" s="1043"/>
      <c r="CN125" s="1043"/>
      <c r="CO125" s="1044"/>
      <c r="CP125" s="965" t="s">
        <v>458</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447</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7759</v>
      </c>
      <c r="AB126" s="995"/>
      <c r="AC126" s="995"/>
      <c r="AD126" s="995"/>
      <c r="AE126" s="996"/>
      <c r="AF126" s="997">
        <v>7168</v>
      </c>
      <c r="AG126" s="995"/>
      <c r="AH126" s="995"/>
      <c r="AI126" s="995"/>
      <c r="AJ126" s="996"/>
      <c r="AK126" s="997">
        <v>6878</v>
      </c>
      <c r="AL126" s="995"/>
      <c r="AM126" s="995"/>
      <c r="AN126" s="995"/>
      <c r="AO126" s="996"/>
      <c r="AP126" s="998">
        <v>0.1</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459</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460</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461</v>
      </c>
      <c r="AY127" s="1068"/>
      <c r="AZ127" s="1068"/>
      <c r="BA127" s="1068"/>
      <c r="BB127" s="1068"/>
      <c r="BC127" s="1068"/>
      <c r="BD127" s="1068"/>
      <c r="BE127" s="1069"/>
      <c r="BF127" s="1070" t="s">
        <v>462</v>
      </c>
      <c r="BG127" s="1068"/>
      <c r="BH127" s="1068"/>
      <c r="BI127" s="1068"/>
      <c r="BJ127" s="1068"/>
      <c r="BK127" s="1068"/>
      <c r="BL127" s="1069"/>
      <c r="BM127" s="1070" t="s">
        <v>463</v>
      </c>
      <c r="BN127" s="1068"/>
      <c r="BO127" s="1068"/>
      <c r="BP127" s="1068"/>
      <c r="BQ127" s="1068"/>
      <c r="BR127" s="1068"/>
      <c r="BS127" s="1069"/>
      <c r="BT127" s="1070" t="s">
        <v>464</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465</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466</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467</v>
      </c>
      <c r="X128" s="1079"/>
      <c r="Y128" s="1079"/>
      <c r="Z128" s="1080"/>
      <c r="AA128" s="1081">
        <v>110810</v>
      </c>
      <c r="AB128" s="1082"/>
      <c r="AC128" s="1082"/>
      <c r="AD128" s="1082"/>
      <c r="AE128" s="1083"/>
      <c r="AF128" s="1084">
        <v>75744</v>
      </c>
      <c r="AG128" s="1082"/>
      <c r="AH128" s="1082"/>
      <c r="AI128" s="1082"/>
      <c r="AJ128" s="1083"/>
      <c r="AK128" s="1084">
        <v>90754</v>
      </c>
      <c r="AL128" s="1082"/>
      <c r="AM128" s="1082"/>
      <c r="AN128" s="1082"/>
      <c r="AO128" s="1083"/>
      <c r="AP128" s="1085"/>
      <c r="AQ128" s="1086"/>
      <c r="AR128" s="1086"/>
      <c r="AS128" s="1086"/>
      <c r="AT128" s="1087"/>
      <c r="AU128" s="220"/>
      <c r="AV128" s="220"/>
      <c r="AW128" s="220"/>
      <c r="AX128" s="932" t="s">
        <v>468</v>
      </c>
      <c r="AY128" s="933"/>
      <c r="AZ128" s="933"/>
      <c r="BA128" s="933"/>
      <c r="BB128" s="933"/>
      <c r="BC128" s="933"/>
      <c r="BD128" s="933"/>
      <c r="BE128" s="934"/>
      <c r="BF128" s="1088" t="s">
        <v>122</v>
      </c>
      <c r="BG128" s="1089"/>
      <c r="BH128" s="1089"/>
      <c r="BI128" s="1089"/>
      <c r="BJ128" s="1089"/>
      <c r="BK128" s="1089"/>
      <c r="BL128" s="1090"/>
      <c r="BM128" s="1088">
        <v>13.35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469</v>
      </c>
      <c r="CQ128" s="762"/>
      <c r="CR128" s="762"/>
      <c r="CS128" s="762"/>
      <c r="CT128" s="762"/>
      <c r="CU128" s="762"/>
      <c r="CV128" s="762"/>
      <c r="CW128" s="762"/>
      <c r="CX128" s="762"/>
      <c r="CY128" s="762"/>
      <c r="CZ128" s="762"/>
      <c r="DA128" s="762"/>
      <c r="DB128" s="762"/>
      <c r="DC128" s="762"/>
      <c r="DD128" s="762"/>
      <c r="DE128" s="762"/>
      <c r="DF128" s="1072"/>
      <c r="DG128" s="1073">
        <v>283639</v>
      </c>
      <c r="DH128" s="1074"/>
      <c r="DI128" s="1074"/>
      <c r="DJ128" s="1074"/>
      <c r="DK128" s="1074"/>
      <c r="DL128" s="1074">
        <v>247220</v>
      </c>
      <c r="DM128" s="1074"/>
      <c r="DN128" s="1074"/>
      <c r="DO128" s="1074"/>
      <c r="DP128" s="1074"/>
      <c r="DQ128" s="1074">
        <v>212003</v>
      </c>
      <c r="DR128" s="1074"/>
      <c r="DS128" s="1074"/>
      <c r="DT128" s="1074"/>
      <c r="DU128" s="1074"/>
      <c r="DV128" s="1075">
        <v>2.6</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470</v>
      </c>
      <c r="X129" s="1107"/>
      <c r="Y129" s="1107"/>
      <c r="Z129" s="1108"/>
      <c r="AA129" s="994">
        <v>9541424</v>
      </c>
      <c r="AB129" s="995"/>
      <c r="AC129" s="995"/>
      <c r="AD129" s="995"/>
      <c r="AE129" s="996"/>
      <c r="AF129" s="997">
        <v>9604378</v>
      </c>
      <c r="AG129" s="995"/>
      <c r="AH129" s="995"/>
      <c r="AI129" s="995"/>
      <c r="AJ129" s="996"/>
      <c r="AK129" s="997">
        <v>9907776</v>
      </c>
      <c r="AL129" s="995"/>
      <c r="AM129" s="995"/>
      <c r="AN129" s="995"/>
      <c r="AO129" s="996"/>
      <c r="AP129" s="1109"/>
      <c r="AQ129" s="1110"/>
      <c r="AR129" s="1110"/>
      <c r="AS129" s="1110"/>
      <c r="AT129" s="1111"/>
      <c r="AU129" s="221"/>
      <c r="AV129" s="221"/>
      <c r="AW129" s="221"/>
      <c r="AX129" s="1101" t="s">
        <v>471</v>
      </c>
      <c r="AY129" s="959"/>
      <c r="AZ129" s="959"/>
      <c r="BA129" s="959"/>
      <c r="BB129" s="959"/>
      <c r="BC129" s="959"/>
      <c r="BD129" s="959"/>
      <c r="BE129" s="960"/>
      <c r="BF129" s="1102" t="s">
        <v>122</v>
      </c>
      <c r="BG129" s="1103"/>
      <c r="BH129" s="1103"/>
      <c r="BI129" s="1103"/>
      <c r="BJ129" s="1103"/>
      <c r="BK129" s="1103"/>
      <c r="BL129" s="1104"/>
      <c r="BM129" s="1102">
        <v>18.350000000000001</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472</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473</v>
      </c>
      <c r="X130" s="1107"/>
      <c r="Y130" s="1107"/>
      <c r="Z130" s="1108"/>
      <c r="AA130" s="994">
        <v>1694885</v>
      </c>
      <c r="AB130" s="995"/>
      <c r="AC130" s="995"/>
      <c r="AD130" s="995"/>
      <c r="AE130" s="996"/>
      <c r="AF130" s="997">
        <v>1699909</v>
      </c>
      <c r="AG130" s="995"/>
      <c r="AH130" s="995"/>
      <c r="AI130" s="995"/>
      <c r="AJ130" s="996"/>
      <c r="AK130" s="997">
        <v>1715033</v>
      </c>
      <c r="AL130" s="995"/>
      <c r="AM130" s="995"/>
      <c r="AN130" s="995"/>
      <c r="AO130" s="996"/>
      <c r="AP130" s="1109"/>
      <c r="AQ130" s="1110"/>
      <c r="AR130" s="1110"/>
      <c r="AS130" s="1110"/>
      <c r="AT130" s="1111"/>
      <c r="AU130" s="221"/>
      <c r="AV130" s="221"/>
      <c r="AW130" s="221"/>
      <c r="AX130" s="1101" t="s">
        <v>474</v>
      </c>
      <c r="AY130" s="959"/>
      <c r="AZ130" s="959"/>
      <c r="BA130" s="959"/>
      <c r="BB130" s="959"/>
      <c r="BC130" s="959"/>
      <c r="BD130" s="959"/>
      <c r="BE130" s="960"/>
      <c r="BF130" s="1137">
        <v>13</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475</v>
      </c>
      <c r="X131" s="1144"/>
      <c r="Y131" s="1144"/>
      <c r="Z131" s="1145"/>
      <c r="AA131" s="1040">
        <v>7846539</v>
      </c>
      <c r="AB131" s="1022"/>
      <c r="AC131" s="1022"/>
      <c r="AD131" s="1022"/>
      <c r="AE131" s="1023"/>
      <c r="AF131" s="1021">
        <v>7904469</v>
      </c>
      <c r="AG131" s="1022"/>
      <c r="AH131" s="1022"/>
      <c r="AI131" s="1022"/>
      <c r="AJ131" s="1023"/>
      <c r="AK131" s="1021">
        <v>8192743</v>
      </c>
      <c r="AL131" s="1022"/>
      <c r="AM131" s="1022"/>
      <c r="AN131" s="1022"/>
      <c r="AO131" s="1023"/>
      <c r="AP131" s="1146"/>
      <c r="AQ131" s="1147"/>
      <c r="AR131" s="1147"/>
      <c r="AS131" s="1147"/>
      <c r="AT131" s="1148"/>
      <c r="AU131" s="221"/>
      <c r="AV131" s="221"/>
      <c r="AW131" s="221"/>
      <c r="AX131" s="1119" t="s">
        <v>476</v>
      </c>
      <c r="AY131" s="762"/>
      <c r="AZ131" s="762"/>
      <c r="BA131" s="762"/>
      <c r="BB131" s="762"/>
      <c r="BC131" s="762"/>
      <c r="BD131" s="762"/>
      <c r="BE131" s="1072"/>
      <c r="BF131" s="1120">
        <v>109.8</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477</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478</v>
      </c>
      <c r="W132" s="1130"/>
      <c r="X132" s="1130"/>
      <c r="Y132" s="1130"/>
      <c r="Z132" s="1131"/>
      <c r="AA132" s="1132">
        <v>12.888000679999999</v>
      </c>
      <c r="AB132" s="1133"/>
      <c r="AC132" s="1133"/>
      <c r="AD132" s="1133"/>
      <c r="AE132" s="1134"/>
      <c r="AF132" s="1135">
        <v>13.96999596</v>
      </c>
      <c r="AG132" s="1133"/>
      <c r="AH132" s="1133"/>
      <c r="AI132" s="1133"/>
      <c r="AJ132" s="1134"/>
      <c r="AK132" s="1135">
        <v>12.341178040000001</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479</v>
      </c>
      <c r="W133" s="1113"/>
      <c r="X133" s="1113"/>
      <c r="Y133" s="1113"/>
      <c r="Z133" s="1114"/>
      <c r="AA133" s="1115">
        <v>12.6</v>
      </c>
      <c r="AB133" s="1116"/>
      <c r="AC133" s="1116"/>
      <c r="AD133" s="1116"/>
      <c r="AE133" s="1117"/>
      <c r="AF133" s="1115">
        <v>13.1</v>
      </c>
      <c r="AG133" s="1116"/>
      <c r="AH133" s="1116"/>
      <c r="AI133" s="1116"/>
      <c r="AJ133" s="1117"/>
      <c r="AK133" s="1115">
        <v>13</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kXXi8QrCG1hnnIROBYbTFd/dxonqEvIQCg7Gfd5f83MXGIDHSQvZa90exvAvHnRzkLHP1D85rB2xAZ14S+bZXw==" saltValue="batYUuPv87wNEPIiBLQQc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480</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2tRstZbDIdNX+An76MrcRvY3RZaqxnuc7cXLyWkUFXEphjbmBewV6rIyCnvodkmZu8ge2/pSxUIAl2MXX82gsQ==" saltValue="B2h+lfiH6U0KNCTKl5Hb1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80" zoomScaleNormal="8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2G7KB2+MxEOP+hkDVFphCzu8Vzu4MXEBQdwha3xxbpEuBPqTFaddmJ1nMPd5R382KB5BrvThBk5soOcyNK4Obw==" saltValue="hcs2W7e05/+eeLL/51bD6g==" spinCount="100000" sheet="1" objects="1" scenarios="1"/>
  <dataConsolidate/>
  <phoneticPr fontId="2"/>
  <printOptions horizontalCentered="1" verticalCentered="1"/>
  <pageMargins left="0" right="0" top="0" bottom="0" header="0" footer="0"/>
  <pageSetup paperSize="9" scale="46"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483</v>
      </c>
      <c r="AP7" s="260"/>
      <c r="AQ7" s="261" t="s">
        <v>484</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485</v>
      </c>
      <c r="AQ8" s="267" t="s">
        <v>486</v>
      </c>
      <c r="AR8" s="268" t="s">
        <v>487</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488</v>
      </c>
      <c r="AL9" s="1153"/>
      <c r="AM9" s="1153"/>
      <c r="AN9" s="1154"/>
      <c r="AO9" s="269">
        <v>2831025</v>
      </c>
      <c r="AP9" s="269">
        <v>105671</v>
      </c>
      <c r="AQ9" s="270">
        <v>105759</v>
      </c>
      <c r="AR9" s="271">
        <v>-0.1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489</v>
      </c>
      <c r="AL10" s="1153"/>
      <c r="AM10" s="1153"/>
      <c r="AN10" s="1154"/>
      <c r="AO10" s="272">
        <v>307934</v>
      </c>
      <c r="AP10" s="272">
        <v>11494</v>
      </c>
      <c r="AQ10" s="273">
        <v>10117</v>
      </c>
      <c r="AR10" s="274">
        <v>13.6</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490</v>
      </c>
      <c r="AL11" s="1153"/>
      <c r="AM11" s="1153"/>
      <c r="AN11" s="1154"/>
      <c r="AO11" s="272">
        <v>1271</v>
      </c>
      <c r="AP11" s="272">
        <v>47</v>
      </c>
      <c r="AQ11" s="273">
        <v>1625</v>
      </c>
      <c r="AR11" s="274">
        <v>-97.1</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491</v>
      </c>
      <c r="AL12" s="1153"/>
      <c r="AM12" s="1153"/>
      <c r="AN12" s="1154"/>
      <c r="AO12" s="272" t="s">
        <v>492</v>
      </c>
      <c r="AP12" s="272" t="s">
        <v>492</v>
      </c>
      <c r="AQ12" s="273">
        <v>17</v>
      </c>
      <c r="AR12" s="274" t="s">
        <v>492</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493</v>
      </c>
      <c r="AL13" s="1153"/>
      <c r="AM13" s="1153"/>
      <c r="AN13" s="1154"/>
      <c r="AO13" s="272">
        <v>110627</v>
      </c>
      <c r="AP13" s="272">
        <v>4129</v>
      </c>
      <c r="AQ13" s="273">
        <v>4122</v>
      </c>
      <c r="AR13" s="274">
        <v>0.2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494</v>
      </c>
      <c r="AL14" s="1153"/>
      <c r="AM14" s="1153"/>
      <c r="AN14" s="1154"/>
      <c r="AO14" s="272">
        <v>111820</v>
      </c>
      <c r="AP14" s="272">
        <v>4174</v>
      </c>
      <c r="AQ14" s="273">
        <v>2482</v>
      </c>
      <c r="AR14" s="274">
        <v>68.2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495</v>
      </c>
      <c r="AL15" s="1156"/>
      <c r="AM15" s="1156"/>
      <c r="AN15" s="1157"/>
      <c r="AO15" s="272">
        <v>-215746</v>
      </c>
      <c r="AP15" s="272">
        <v>-8053</v>
      </c>
      <c r="AQ15" s="273">
        <v>-6906</v>
      </c>
      <c r="AR15" s="274">
        <v>16.600000000000001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176</v>
      </c>
      <c r="AL16" s="1156"/>
      <c r="AM16" s="1156"/>
      <c r="AN16" s="1157"/>
      <c r="AO16" s="272">
        <v>3146931</v>
      </c>
      <c r="AP16" s="272">
        <v>117462</v>
      </c>
      <c r="AQ16" s="273">
        <v>117215</v>
      </c>
      <c r="AR16" s="274">
        <v>0.2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500</v>
      </c>
      <c r="AL21" s="1159"/>
      <c r="AM21" s="1159"/>
      <c r="AN21" s="1160"/>
      <c r="AO21" s="285">
        <v>11.24</v>
      </c>
      <c r="AP21" s="286">
        <v>10.35</v>
      </c>
      <c r="AQ21" s="287">
        <v>0.89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501</v>
      </c>
      <c r="AL22" s="1159"/>
      <c r="AM22" s="1159"/>
      <c r="AN22" s="1160"/>
      <c r="AO22" s="290">
        <v>93.4</v>
      </c>
      <c r="AP22" s="291">
        <v>97.1</v>
      </c>
      <c r="AQ22" s="292">
        <v>-3.7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502</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483</v>
      </c>
      <c r="AP30" s="260"/>
      <c r="AQ30" s="261" t="s">
        <v>484</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485</v>
      </c>
      <c r="AQ31" s="267" t="s">
        <v>486</v>
      </c>
      <c r="AR31" s="268" t="s">
        <v>487</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505</v>
      </c>
      <c r="AL32" s="1167"/>
      <c r="AM32" s="1167"/>
      <c r="AN32" s="1168"/>
      <c r="AO32" s="300">
        <v>2066349</v>
      </c>
      <c r="AP32" s="300">
        <v>77128</v>
      </c>
      <c r="AQ32" s="301">
        <v>71795</v>
      </c>
      <c r="AR32" s="302">
        <v>7.4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506</v>
      </c>
      <c r="AL33" s="1167"/>
      <c r="AM33" s="1167"/>
      <c r="AN33" s="1168"/>
      <c r="AO33" s="300" t="s">
        <v>492</v>
      </c>
      <c r="AP33" s="300" t="s">
        <v>492</v>
      </c>
      <c r="AQ33" s="301" t="s">
        <v>492</v>
      </c>
      <c r="AR33" s="302" t="s">
        <v>492</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507</v>
      </c>
      <c r="AL34" s="1167"/>
      <c r="AM34" s="1167"/>
      <c r="AN34" s="1168"/>
      <c r="AO34" s="300" t="s">
        <v>492</v>
      </c>
      <c r="AP34" s="300" t="s">
        <v>492</v>
      </c>
      <c r="AQ34" s="301" t="s">
        <v>492</v>
      </c>
      <c r="AR34" s="302" t="s">
        <v>492</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508</v>
      </c>
      <c r="AL35" s="1167"/>
      <c r="AM35" s="1167"/>
      <c r="AN35" s="1168"/>
      <c r="AO35" s="300">
        <v>669589</v>
      </c>
      <c r="AP35" s="300">
        <v>24993</v>
      </c>
      <c r="AQ35" s="301">
        <v>17107</v>
      </c>
      <c r="AR35" s="302">
        <v>46.1</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509</v>
      </c>
      <c r="AL36" s="1167"/>
      <c r="AM36" s="1167"/>
      <c r="AN36" s="1168"/>
      <c r="AO36" s="300">
        <v>70009</v>
      </c>
      <c r="AP36" s="300">
        <v>2613</v>
      </c>
      <c r="AQ36" s="301">
        <v>3528</v>
      </c>
      <c r="AR36" s="302">
        <v>-25.9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510</v>
      </c>
      <c r="AL37" s="1167"/>
      <c r="AM37" s="1167"/>
      <c r="AN37" s="1168"/>
      <c r="AO37" s="300">
        <v>10921</v>
      </c>
      <c r="AP37" s="300">
        <v>408</v>
      </c>
      <c r="AQ37" s="301">
        <v>388</v>
      </c>
      <c r="AR37" s="302">
        <v>5.2</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511</v>
      </c>
      <c r="AL38" s="1170"/>
      <c r="AM38" s="1170"/>
      <c r="AN38" s="1171"/>
      <c r="AO38" s="303" t="s">
        <v>492</v>
      </c>
      <c r="AP38" s="303" t="s">
        <v>492</v>
      </c>
      <c r="AQ38" s="304">
        <v>2</v>
      </c>
      <c r="AR38" s="292" t="s">
        <v>492</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512</v>
      </c>
      <c r="AL39" s="1170"/>
      <c r="AM39" s="1170"/>
      <c r="AN39" s="1171"/>
      <c r="AO39" s="300">
        <v>-90754</v>
      </c>
      <c r="AP39" s="300">
        <v>-3387</v>
      </c>
      <c r="AQ39" s="301">
        <v>-3420</v>
      </c>
      <c r="AR39" s="302">
        <v>-1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513</v>
      </c>
      <c r="AL40" s="1167"/>
      <c r="AM40" s="1167"/>
      <c r="AN40" s="1168"/>
      <c r="AO40" s="300">
        <v>-1715033</v>
      </c>
      <c r="AP40" s="300">
        <v>-64015</v>
      </c>
      <c r="AQ40" s="301">
        <v>-62953</v>
      </c>
      <c r="AR40" s="302">
        <v>1.7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286</v>
      </c>
      <c r="AL41" s="1173"/>
      <c r="AM41" s="1173"/>
      <c r="AN41" s="1174"/>
      <c r="AO41" s="300">
        <v>1011081</v>
      </c>
      <c r="AP41" s="300">
        <v>37740</v>
      </c>
      <c r="AQ41" s="301">
        <v>26447</v>
      </c>
      <c r="AR41" s="302">
        <v>42.7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483</v>
      </c>
      <c r="AN49" s="1163" t="s">
        <v>516</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517</v>
      </c>
      <c r="AO50" s="317" t="s">
        <v>518</v>
      </c>
      <c r="AP50" s="318" t="s">
        <v>519</v>
      </c>
      <c r="AQ50" s="319" t="s">
        <v>520</v>
      </c>
      <c r="AR50" s="320" t="s">
        <v>521</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2275929</v>
      </c>
      <c r="AN51" s="322">
        <v>79871</v>
      </c>
      <c r="AO51" s="323">
        <v>20.9</v>
      </c>
      <c r="AP51" s="324">
        <v>128523</v>
      </c>
      <c r="AQ51" s="325">
        <v>-3.4</v>
      </c>
      <c r="AR51" s="326">
        <v>24.3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1226604</v>
      </c>
      <c r="AN52" s="330">
        <v>43046</v>
      </c>
      <c r="AO52" s="331">
        <v>30.5</v>
      </c>
      <c r="AP52" s="332">
        <v>56792</v>
      </c>
      <c r="AQ52" s="333">
        <v>-0.3</v>
      </c>
      <c r="AR52" s="334">
        <v>30.8</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2006863</v>
      </c>
      <c r="AN53" s="322">
        <v>71564</v>
      </c>
      <c r="AO53" s="323">
        <v>-10.4</v>
      </c>
      <c r="AP53" s="324">
        <v>92919</v>
      </c>
      <c r="AQ53" s="325">
        <v>-27.7</v>
      </c>
      <c r="AR53" s="326">
        <v>17.3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1633094</v>
      </c>
      <c r="AN54" s="330">
        <v>58235</v>
      </c>
      <c r="AO54" s="331">
        <v>35.299999999999997</v>
      </c>
      <c r="AP54" s="332">
        <v>54128</v>
      </c>
      <c r="AQ54" s="333">
        <v>-4.7</v>
      </c>
      <c r="AR54" s="334">
        <v>40</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2033259</v>
      </c>
      <c r="AN55" s="322">
        <v>73355</v>
      </c>
      <c r="AO55" s="323">
        <v>2.5</v>
      </c>
      <c r="AP55" s="324">
        <v>103663</v>
      </c>
      <c r="AQ55" s="325">
        <v>11.6</v>
      </c>
      <c r="AR55" s="326">
        <v>-9.1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1565453</v>
      </c>
      <c r="AN56" s="330">
        <v>56478</v>
      </c>
      <c r="AO56" s="331">
        <v>-3</v>
      </c>
      <c r="AP56" s="332">
        <v>64346</v>
      </c>
      <c r="AQ56" s="333">
        <v>18.899999999999999</v>
      </c>
      <c r="AR56" s="334">
        <v>-21.9</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2481416</v>
      </c>
      <c r="AN57" s="322">
        <v>90948</v>
      </c>
      <c r="AO57" s="323">
        <v>24</v>
      </c>
      <c r="AP57" s="324">
        <v>92012</v>
      </c>
      <c r="AQ57" s="325">
        <v>-11.2</v>
      </c>
      <c r="AR57" s="326">
        <v>35.200000000000003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1847324</v>
      </c>
      <c r="AN58" s="330">
        <v>67707</v>
      </c>
      <c r="AO58" s="331">
        <v>19.899999999999999</v>
      </c>
      <c r="AP58" s="332">
        <v>61382</v>
      </c>
      <c r="AQ58" s="333">
        <v>-4.5999999999999996</v>
      </c>
      <c r="AR58" s="334">
        <v>24.5</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4274508</v>
      </c>
      <c r="AN59" s="322">
        <v>159550</v>
      </c>
      <c r="AO59" s="323">
        <v>75.400000000000006</v>
      </c>
      <c r="AP59" s="324">
        <v>91317</v>
      </c>
      <c r="AQ59" s="325">
        <v>-0.8</v>
      </c>
      <c r="AR59" s="326">
        <v>76.2</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2661454</v>
      </c>
      <c r="AN60" s="330">
        <v>99341</v>
      </c>
      <c r="AO60" s="331">
        <v>46.7</v>
      </c>
      <c r="AP60" s="332">
        <v>56480</v>
      </c>
      <c r="AQ60" s="333">
        <v>-8</v>
      </c>
      <c r="AR60" s="334">
        <v>54.7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2614395</v>
      </c>
      <c r="AN61" s="337">
        <v>95058</v>
      </c>
      <c r="AO61" s="338">
        <v>22.5</v>
      </c>
      <c r="AP61" s="339">
        <v>101687</v>
      </c>
      <c r="AQ61" s="340">
        <v>-6.3</v>
      </c>
      <c r="AR61" s="326">
        <v>28.8</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1786786</v>
      </c>
      <c r="AN62" s="330">
        <v>64961</v>
      </c>
      <c r="AO62" s="331">
        <v>25.9</v>
      </c>
      <c r="AP62" s="332">
        <v>58626</v>
      </c>
      <c r="AQ62" s="333">
        <v>0.3</v>
      </c>
      <c r="AR62" s="334">
        <v>25.6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oUEA5Kj2xX0yHtlRUnEueu0NazCKx0fMnnh5xRh5z5FL5sGUvPVRJQz5vGkWTZ+kaxi4CdB9QAbqgxD9AmLsXA==" saltValue="FlhDcbomN8uaJ1LfCryuU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115" zoomScaleNormal="115"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480</v>
      </c>
    </row>
    <row r="121" spans="125:125" ht="13.5" hidden="1" customHeight="1" x14ac:dyDescent="0.15">
      <c r="DU121" s="247"/>
    </row>
  </sheetData>
  <sheetProtection algorithmName="SHA-512" hashValue="8r2rXvQb355xCYkk798AuJGVUZzSeTTE6tHzrMH/A0V0JZoWI5hT48I/8Ya2IQnvZMKOWj2Ujh85FJ7m8FkvaA==" saltValue="7iiAousXKIwRLWP/KLQWI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0" zoomScaleNormal="8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480</v>
      </c>
    </row>
  </sheetData>
  <sheetProtection algorithmName="SHA-512" hashValue="2+80GOG3AVpjjUbQWdmYVf14D2BdkX71axzyEiHlpof6yju9hcLgZcFBh4pnWyoKSJbzt5sLsNJDnwib0yBuaA==" saltValue="D63fybUXiHuxcwke5EnaU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90" zoomScaleNormal="9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75" t="s">
        <v>3</v>
      </c>
      <c r="D47" s="1175"/>
      <c r="E47" s="1176"/>
      <c r="F47" s="11">
        <v>4.37</v>
      </c>
      <c r="G47" s="12">
        <v>9.9</v>
      </c>
      <c r="H47" s="12">
        <v>13.71</v>
      </c>
      <c r="I47" s="12">
        <v>17.57</v>
      </c>
      <c r="J47" s="13">
        <v>19.989999999999998</v>
      </c>
    </row>
    <row r="48" spans="2:10" ht="57.75" customHeight="1" x14ac:dyDescent="0.15">
      <c r="B48" s="14"/>
      <c r="C48" s="1177" t="s">
        <v>4</v>
      </c>
      <c r="D48" s="1177"/>
      <c r="E48" s="1178"/>
      <c r="F48" s="15">
        <v>10.46</v>
      </c>
      <c r="G48" s="16">
        <v>15.54</v>
      </c>
      <c r="H48" s="16">
        <v>11.56</v>
      </c>
      <c r="I48" s="16">
        <v>9.4499999999999993</v>
      </c>
      <c r="J48" s="17">
        <v>11.63</v>
      </c>
    </row>
    <row r="49" spans="2:10" ht="57.75" customHeight="1" thickBot="1" x14ac:dyDescent="0.2">
      <c r="B49" s="18"/>
      <c r="C49" s="1179" t="s">
        <v>5</v>
      </c>
      <c r="D49" s="1179"/>
      <c r="E49" s="1180"/>
      <c r="F49" s="19">
        <v>4.3099999999999996</v>
      </c>
      <c r="G49" s="20">
        <v>11.28</v>
      </c>
      <c r="H49" s="20" t="s">
        <v>535</v>
      </c>
      <c r="I49" s="20">
        <v>1.91</v>
      </c>
      <c r="J49" s="21">
        <v>5.43</v>
      </c>
    </row>
    <row r="50" spans="2:10" x14ac:dyDescent="0.15"/>
  </sheetData>
  <sheetProtection algorithmName="SHA-512" hashValue="KEYgGhitKRr60QbP/VGbxCCXjxY0Fj3pVQ03Ij0RnhXHxjlcc1hTKlPeg7gUM8cquv1lBKXfTOrjJumLfxD3Dw==" saltValue="+tf9a63EG1o+gaDgX/gBN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90" zoomScaleNormal="9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87" t="s">
        <v>536</v>
      </c>
      <c r="D34" s="1187"/>
      <c r="E34" s="1188"/>
      <c r="F34" s="32">
        <v>0.1</v>
      </c>
      <c r="G34" s="33">
        <v>0</v>
      </c>
      <c r="H34" s="33">
        <v>0.03</v>
      </c>
      <c r="I34" s="33">
        <v>0.1</v>
      </c>
      <c r="J34" s="34" t="s">
        <v>537</v>
      </c>
      <c r="K34" s="22"/>
      <c r="L34" s="22"/>
      <c r="M34" s="22"/>
      <c r="N34" s="22"/>
      <c r="O34" s="22"/>
      <c r="P34" s="22"/>
    </row>
    <row r="35" spans="1:16" ht="39" customHeight="1" x14ac:dyDescent="0.15">
      <c r="A35" s="22"/>
      <c r="B35" s="35"/>
      <c r="C35" s="1181" t="s">
        <v>538</v>
      </c>
      <c r="D35" s="1182"/>
      <c r="E35" s="1183"/>
      <c r="F35" s="36">
        <v>10.32</v>
      </c>
      <c r="G35" s="37">
        <v>15.5</v>
      </c>
      <c r="H35" s="37">
        <v>11.5</v>
      </c>
      <c r="I35" s="37">
        <v>9.3000000000000007</v>
      </c>
      <c r="J35" s="38">
        <v>12.84</v>
      </c>
      <c r="K35" s="22"/>
      <c r="L35" s="22"/>
      <c r="M35" s="22"/>
      <c r="N35" s="22"/>
      <c r="O35" s="22"/>
      <c r="P35" s="22"/>
    </row>
    <row r="36" spans="1:16" ht="39" customHeight="1" x14ac:dyDescent="0.15">
      <c r="A36" s="22"/>
      <c r="B36" s="35"/>
      <c r="C36" s="1181" t="s">
        <v>539</v>
      </c>
      <c r="D36" s="1182"/>
      <c r="E36" s="1183"/>
      <c r="F36" s="36">
        <v>6.36</v>
      </c>
      <c r="G36" s="37">
        <v>6.41</v>
      </c>
      <c r="H36" s="37">
        <v>6.54</v>
      </c>
      <c r="I36" s="37">
        <v>7.14</v>
      </c>
      <c r="J36" s="38">
        <v>7.58</v>
      </c>
      <c r="K36" s="22"/>
      <c r="L36" s="22"/>
      <c r="M36" s="22"/>
      <c r="N36" s="22"/>
      <c r="O36" s="22"/>
      <c r="P36" s="22"/>
    </row>
    <row r="37" spans="1:16" ht="39" customHeight="1" x14ac:dyDescent="0.15">
      <c r="A37" s="22"/>
      <c r="B37" s="35"/>
      <c r="C37" s="1181" t="s">
        <v>540</v>
      </c>
      <c r="D37" s="1182"/>
      <c r="E37" s="1183"/>
      <c r="F37" s="36">
        <v>3.4</v>
      </c>
      <c r="G37" s="37">
        <v>3.07</v>
      </c>
      <c r="H37" s="37">
        <v>3</v>
      </c>
      <c r="I37" s="37">
        <v>2.93</v>
      </c>
      <c r="J37" s="38">
        <v>2.2000000000000002</v>
      </c>
      <c r="K37" s="22"/>
      <c r="L37" s="22"/>
      <c r="M37" s="22"/>
      <c r="N37" s="22"/>
      <c r="O37" s="22"/>
      <c r="P37" s="22"/>
    </row>
    <row r="38" spans="1:16" ht="39" customHeight="1" x14ac:dyDescent="0.15">
      <c r="A38" s="22"/>
      <c r="B38" s="35"/>
      <c r="C38" s="1181" t="s">
        <v>541</v>
      </c>
      <c r="D38" s="1182"/>
      <c r="E38" s="1183"/>
      <c r="F38" s="36">
        <v>0.63</v>
      </c>
      <c r="G38" s="37">
        <v>0.73</v>
      </c>
      <c r="H38" s="37">
        <v>1.07</v>
      </c>
      <c r="I38" s="37">
        <v>1.4</v>
      </c>
      <c r="J38" s="38">
        <v>1.71</v>
      </c>
      <c r="K38" s="22"/>
      <c r="L38" s="22"/>
      <c r="M38" s="22"/>
      <c r="N38" s="22"/>
      <c r="O38" s="22"/>
      <c r="P38" s="22"/>
    </row>
    <row r="39" spans="1:16" ht="39" customHeight="1" x14ac:dyDescent="0.15">
      <c r="A39" s="22"/>
      <c r="B39" s="35"/>
      <c r="C39" s="1181" t="s">
        <v>542</v>
      </c>
      <c r="D39" s="1182"/>
      <c r="E39" s="1183"/>
      <c r="F39" s="36">
        <v>1.76</v>
      </c>
      <c r="G39" s="37">
        <v>2.0099999999999998</v>
      </c>
      <c r="H39" s="37">
        <v>3.5</v>
      </c>
      <c r="I39" s="37">
        <v>2.89</v>
      </c>
      <c r="J39" s="38">
        <v>1.46</v>
      </c>
      <c r="K39" s="22"/>
      <c r="L39" s="22"/>
      <c r="M39" s="22"/>
      <c r="N39" s="22"/>
      <c r="O39" s="22"/>
      <c r="P39" s="22"/>
    </row>
    <row r="40" spans="1:16" ht="39" customHeight="1" x14ac:dyDescent="0.15">
      <c r="A40" s="22"/>
      <c r="B40" s="35"/>
      <c r="C40" s="1181" t="s">
        <v>543</v>
      </c>
      <c r="D40" s="1182"/>
      <c r="E40" s="1183"/>
      <c r="F40" s="36">
        <v>1.37</v>
      </c>
      <c r="G40" s="37">
        <v>0.81</v>
      </c>
      <c r="H40" s="37">
        <v>1.29</v>
      </c>
      <c r="I40" s="37">
        <v>1.97</v>
      </c>
      <c r="J40" s="38">
        <v>1.1000000000000001</v>
      </c>
      <c r="K40" s="22"/>
      <c r="L40" s="22"/>
      <c r="M40" s="22"/>
      <c r="N40" s="22"/>
      <c r="O40" s="22"/>
      <c r="P40" s="22"/>
    </row>
    <row r="41" spans="1:16" ht="39" customHeight="1" x14ac:dyDescent="0.15">
      <c r="A41" s="22"/>
      <c r="B41" s="35"/>
      <c r="C41" s="1181" t="s">
        <v>544</v>
      </c>
      <c r="D41" s="1182"/>
      <c r="E41" s="1183"/>
      <c r="F41" s="36">
        <v>0.92</v>
      </c>
      <c r="G41" s="37">
        <v>0.87</v>
      </c>
      <c r="H41" s="37">
        <v>0.97</v>
      </c>
      <c r="I41" s="37">
        <v>0.88</v>
      </c>
      <c r="J41" s="38">
        <v>0.86</v>
      </c>
      <c r="K41" s="22"/>
      <c r="L41" s="22"/>
      <c r="M41" s="22"/>
      <c r="N41" s="22"/>
      <c r="O41" s="22"/>
      <c r="P41" s="22"/>
    </row>
    <row r="42" spans="1:16" ht="39" customHeight="1" x14ac:dyDescent="0.15">
      <c r="A42" s="22"/>
      <c r="B42" s="39"/>
      <c r="C42" s="1181" t="s">
        <v>545</v>
      </c>
      <c r="D42" s="1182"/>
      <c r="E42" s="1183"/>
      <c r="F42" s="36" t="s">
        <v>492</v>
      </c>
      <c r="G42" s="37" t="s">
        <v>492</v>
      </c>
      <c r="H42" s="37" t="s">
        <v>492</v>
      </c>
      <c r="I42" s="37" t="s">
        <v>492</v>
      </c>
      <c r="J42" s="38" t="s">
        <v>492</v>
      </c>
      <c r="K42" s="22"/>
      <c r="L42" s="22"/>
      <c r="M42" s="22"/>
      <c r="N42" s="22"/>
      <c r="O42" s="22"/>
      <c r="P42" s="22"/>
    </row>
    <row r="43" spans="1:16" ht="39" customHeight="1" thickBot="1" x14ac:dyDescent="0.2">
      <c r="A43" s="22"/>
      <c r="B43" s="40"/>
      <c r="C43" s="1184" t="s">
        <v>546</v>
      </c>
      <c r="D43" s="1185"/>
      <c r="E43" s="1186"/>
      <c r="F43" s="41">
        <v>0.12</v>
      </c>
      <c r="G43" s="42">
        <v>0.15</v>
      </c>
      <c r="H43" s="42">
        <v>0.15</v>
      </c>
      <c r="I43" s="42">
        <v>0.25</v>
      </c>
      <c r="J43" s="43">
        <v>0.27</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ycoecdL0RjpkfKMXyEQpLvnUlLVVmFcQ0hZtnj60kJxG/boB6UOSz9DAsrF+tM1dxzHXbG91If5Ke3YHfNjTGQ==" saltValue="TbmjxCF5taooH/qhKSgP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1913</v>
      </c>
      <c r="L45" s="60">
        <v>1993</v>
      </c>
      <c r="M45" s="60">
        <v>2012</v>
      </c>
      <c r="N45" s="60">
        <v>2051</v>
      </c>
      <c r="O45" s="61">
        <v>2066</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492</v>
      </c>
      <c r="L46" s="64" t="s">
        <v>492</v>
      </c>
      <c r="M46" s="64" t="s">
        <v>492</v>
      </c>
      <c r="N46" s="64" t="s">
        <v>492</v>
      </c>
      <c r="O46" s="65" t="s">
        <v>492</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492</v>
      </c>
      <c r="L47" s="64" t="s">
        <v>492</v>
      </c>
      <c r="M47" s="64" t="s">
        <v>492</v>
      </c>
      <c r="N47" s="64" t="s">
        <v>492</v>
      </c>
      <c r="O47" s="65" t="s">
        <v>492</v>
      </c>
      <c r="P47" s="48"/>
      <c r="Q47" s="48"/>
      <c r="R47" s="48"/>
      <c r="S47" s="48"/>
      <c r="T47" s="48"/>
      <c r="U47" s="48"/>
    </row>
    <row r="48" spans="1:21" ht="30.75" customHeight="1" x14ac:dyDescent="0.15">
      <c r="A48" s="48"/>
      <c r="B48" s="1191"/>
      <c r="C48" s="1192"/>
      <c r="D48" s="62"/>
      <c r="E48" s="1197" t="s">
        <v>13</v>
      </c>
      <c r="F48" s="1197"/>
      <c r="G48" s="1197"/>
      <c r="H48" s="1197"/>
      <c r="I48" s="1197"/>
      <c r="J48" s="1198"/>
      <c r="K48" s="63">
        <v>719</v>
      </c>
      <c r="L48" s="64">
        <v>704</v>
      </c>
      <c r="M48" s="64">
        <v>713</v>
      </c>
      <c r="N48" s="64">
        <v>725</v>
      </c>
      <c r="O48" s="65">
        <v>670</v>
      </c>
      <c r="P48" s="48"/>
      <c r="Q48" s="48"/>
      <c r="R48" s="48"/>
      <c r="S48" s="48"/>
      <c r="T48" s="48"/>
      <c r="U48" s="48"/>
    </row>
    <row r="49" spans="1:21" ht="30.75" customHeight="1" x14ac:dyDescent="0.15">
      <c r="A49" s="48"/>
      <c r="B49" s="1191"/>
      <c r="C49" s="1192"/>
      <c r="D49" s="62"/>
      <c r="E49" s="1197" t="s">
        <v>14</v>
      </c>
      <c r="F49" s="1197"/>
      <c r="G49" s="1197"/>
      <c r="H49" s="1197"/>
      <c r="I49" s="1197"/>
      <c r="J49" s="1198"/>
      <c r="K49" s="63">
        <v>57</v>
      </c>
      <c r="L49" s="64">
        <v>68</v>
      </c>
      <c r="M49" s="64">
        <v>79</v>
      </c>
      <c r="N49" s="64">
        <v>93</v>
      </c>
      <c r="O49" s="65">
        <v>70</v>
      </c>
      <c r="P49" s="48"/>
      <c r="Q49" s="48"/>
      <c r="R49" s="48"/>
      <c r="S49" s="48"/>
      <c r="T49" s="48"/>
      <c r="U49" s="48"/>
    </row>
    <row r="50" spans="1:21" ht="30.75" customHeight="1" x14ac:dyDescent="0.15">
      <c r="A50" s="48"/>
      <c r="B50" s="1191"/>
      <c r="C50" s="1192"/>
      <c r="D50" s="62"/>
      <c r="E50" s="1197" t="s">
        <v>15</v>
      </c>
      <c r="F50" s="1197"/>
      <c r="G50" s="1197"/>
      <c r="H50" s="1197"/>
      <c r="I50" s="1197"/>
      <c r="J50" s="1198"/>
      <c r="K50" s="63">
        <v>19</v>
      </c>
      <c r="L50" s="64">
        <v>18</v>
      </c>
      <c r="M50" s="64">
        <v>11</v>
      </c>
      <c r="N50" s="64">
        <v>9</v>
      </c>
      <c r="O50" s="65">
        <v>11</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492</v>
      </c>
      <c r="L51" s="64" t="s">
        <v>492</v>
      </c>
      <c r="M51" s="64">
        <v>1</v>
      </c>
      <c r="N51" s="64">
        <v>0</v>
      </c>
      <c r="O51" s="65" t="s">
        <v>492</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1734</v>
      </c>
      <c r="L52" s="64">
        <v>1759</v>
      </c>
      <c r="M52" s="64">
        <v>1806</v>
      </c>
      <c r="N52" s="64">
        <v>1776</v>
      </c>
      <c r="O52" s="65">
        <v>1806</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974</v>
      </c>
      <c r="L53" s="69">
        <v>1024</v>
      </c>
      <c r="M53" s="69">
        <v>1010</v>
      </c>
      <c r="N53" s="69">
        <v>1102</v>
      </c>
      <c r="O53" s="70">
        <v>1011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rCEKRkOmNWCdD2P+lwQjuL3HLWpqgxRN5K9GHErNrwCK0lhGp3yldHe9P1EiEtxp5SNARzSSNQC6x0R0VcPypg==" saltValue="dxUtpgn14suTRDZOp6hT3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90" zoomScaleNormal="9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530</v>
      </c>
      <c r="J40" s="103" t="s">
        <v>531</v>
      </c>
      <c r="K40" s="103" t="s">
        <v>532</v>
      </c>
      <c r="L40" s="103" t="s">
        <v>533</v>
      </c>
      <c r="M40" s="104" t="s">
        <v>534</v>
      </c>
    </row>
    <row r="41" spans="2:13" ht="27.75" customHeight="1" x14ac:dyDescent="0.15">
      <c r="B41" s="1220" t="s">
        <v>30</v>
      </c>
      <c r="C41" s="1221"/>
      <c r="D41" s="105"/>
      <c r="E41" s="1226" t="s">
        <v>31</v>
      </c>
      <c r="F41" s="1226"/>
      <c r="G41" s="1226"/>
      <c r="H41" s="1227"/>
      <c r="I41" s="343">
        <v>19746</v>
      </c>
      <c r="J41" s="344">
        <v>19592</v>
      </c>
      <c r="K41" s="344">
        <v>19162</v>
      </c>
      <c r="L41" s="344">
        <v>18989</v>
      </c>
      <c r="M41" s="345">
        <v>19979</v>
      </c>
    </row>
    <row r="42" spans="2:13" ht="27.75" customHeight="1" x14ac:dyDescent="0.15">
      <c r="B42" s="1222"/>
      <c r="C42" s="1223"/>
      <c r="D42" s="106"/>
      <c r="E42" s="1228" t="s">
        <v>32</v>
      </c>
      <c r="F42" s="1228"/>
      <c r="G42" s="1228"/>
      <c r="H42" s="1229"/>
      <c r="I42" s="346">
        <v>107</v>
      </c>
      <c r="J42" s="347">
        <v>161</v>
      </c>
      <c r="K42" s="347">
        <v>130</v>
      </c>
      <c r="L42" s="347">
        <v>107</v>
      </c>
      <c r="M42" s="348">
        <v>83</v>
      </c>
    </row>
    <row r="43" spans="2:13" ht="27.75" customHeight="1" x14ac:dyDescent="0.15">
      <c r="B43" s="1222"/>
      <c r="C43" s="1223"/>
      <c r="D43" s="106"/>
      <c r="E43" s="1228" t="s">
        <v>33</v>
      </c>
      <c r="F43" s="1228"/>
      <c r="G43" s="1228"/>
      <c r="H43" s="1229"/>
      <c r="I43" s="346">
        <v>10802</v>
      </c>
      <c r="J43" s="347">
        <v>10469</v>
      </c>
      <c r="K43" s="347">
        <v>9938</v>
      </c>
      <c r="L43" s="347">
        <v>9515</v>
      </c>
      <c r="M43" s="348">
        <v>8933</v>
      </c>
    </row>
    <row r="44" spans="2:13" ht="27.75" customHeight="1" x14ac:dyDescent="0.15">
      <c r="B44" s="1222"/>
      <c r="C44" s="1223"/>
      <c r="D44" s="106"/>
      <c r="E44" s="1228" t="s">
        <v>34</v>
      </c>
      <c r="F44" s="1228"/>
      <c r="G44" s="1228"/>
      <c r="H44" s="1229"/>
      <c r="I44" s="346">
        <v>486</v>
      </c>
      <c r="J44" s="347">
        <v>546</v>
      </c>
      <c r="K44" s="347">
        <v>567</v>
      </c>
      <c r="L44" s="347">
        <v>597</v>
      </c>
      <c r="M44" s="348">
        <v>713</v>
      </c>
    </row>
    <row r="45" spans="2:13" ht="27.75" customHeight="1" x14ac:dyDescent="0.15">
      <c r="B45" s="1222"/>
      <c r="C45" s="1223"/>
      <c r="D45" s="106"/>
      <c r="E45" s="1228" t="s">
        <v>35</v>
      </c>
      <c r="F45" s="1228"/>
      <c r="G45" s="1228"/>
      <c r="H45" s="1229"/>
      <c r="I45" s="346">
        <v>3171</v>
      </c>
      <c r="J45" s="347">
        <v>3115</v>
      </c>
      <c r="K45" s="347">
        <v>3075</v>
      </c>
      <c r="L45" s="347">
        <v>2973</v>
      </c>
      <c r="M45" s="348">
        <v>2805</v>
      </c>
    </row>
    <row r="46" spans="2:13" ht="27.75" customHeight="1" x14ac:dyDescent="0.15">
      <c r="B46" s="1222"/>
      <c r="C46" s="1223"/>
      <c r="D46" s="107"/>
      <c r="E46" s="1228" t="s">
        <v>36</v>
      </c>
      <c r="F46" s="1228"/>
      <c r="G46" s="1228"/>
      <c r="H46" s="1229"/>
      <c r="I46" s="346">
        <v>356</v>
      </c>
      <c r="J46" s="347">
        <v>320</v>
      </c>
      <c r="K46" s="347">
        <v>284</v>
      </c>
      <c r="L46" s="347">
        <v>247</v>
      </c>
      <c r="M46" s="348">
        <v>212</v>
      </c>
    </row>
    <row r="47" spans="2:13" ht="27.75" customHeight="1" x14ac:dyDescent="0.15">
      <c r="B47" s="1222"/>
      <c r="C47" s="1223"/>
      <c r="D47" s="108"/>
      <c r="E47" s="1230" t="s">
        <v>37</v>
      </c>
      <c r="F47" s="1231"/>
      <c r="G47" s="1231"/>
      <c r="H47" s="1232"/>
      <c r="I47" s="346" t="s">
        <v>492</v>
      </c>
      <c r="J47" s="347" t="s">
        <v>492</v>
      </c>
      <c r="K47" s="347" t="s">
        <v>492</v>
      </c>
      <c r="L47" s="347" t="s">
        <v>492</v>
      </c>
      <c r="M47" s="348" t="s">
        <v>492</v>
      </c>
    </row>
    <row r="48" spans="2:13" ht="27.75" customHeight="1" x14ac:dyDescent="0.15">
      <c r="B48" s="1222"/>
      <c r="C48" s="1223"/>
      <c r="D48" s="106"/>
      <c r="E48" s="1228" t="s">
        <v>38</v>
      </c>
      <c r="F48" s="1228"/>
      <c r="G48" s="1228"/>
      <c r="H48" s="1229"/>
      <c r="I48" s="346" t="s">
        <v>492</v>
      </c>
      <c r="J48" s="347" t="s">
        <v>492</v>
      </c>
      <c r="K48" s="347" t="s">
        <v>492</v>
      </c>
      <c r="L48" s="347" t="s">
        <v>492</v>
      </c>
      <c r="M48" s="348" t="s">
        <v>492</v>
      </c>
    </row>
    <row r="49" spans="2:13" ht="27.75" customHeight="1" x14ac:dyDescent="0.15">
      <c r="B49" s="1224"/>
      <c r="C49" s="1225"/>
      <c r="D49" s="106"/>
      <c r="E49" s="1228" t="s">
        <v>39</v>
      </c>
      <c r="F49" s="1228"/>
      <c r="G49" s="1228"/>
      <c r="H49" s="1229"/>
      <c r="I49" s="346" t="s">
        <v>492</v>
      </c>
      <c r="J49" s="347" t="s">
        <v>492</v>
      </c>
      <c r="K49" s="347" t="s">
        <v>492</v>
      </c>
      <c r="L49" s="347" t="s">
        <v>492</v>
      </c>
      <c r="M49" s="348" t="s">
        <v>492</v>
      </c>
    </row>
    <row r="50" spans="2:13" ht="27.75" customHeight="1" x14ac:dyDescent="0.15">
      <c r="B50" s="1233" t="s">
        <v>40</v>
      </c>
      <c r="C50" s="1234"/>
      <c r="D50" s="109"/>
      <c r="E50" s="1228" t="s">
        <v>41</v>
      </c>
      <c r="F50" s="1228"/>
      <c r="G50" s="1228"/>
      <c r="H50" s="1229"/>
      <c r="I50" s="346">
        <v>1508</v>
      </c>
      <c r="J50" s="347">
        <v>2617</v>
      </c>
      <c r="K50" s="347">
        <v>3323</v>
      </c>
      <c r="L50" s="347">
        <v>3729</v>
      </c>
      <c r="M50" s="348">
        <v>4042</v>
      </c>
    </row>
    <row r="51" spans="2:13" ht="27.75" customHeight="1" x14ac:dyDescent="0.15">
      <c r="B51" s="1222"/>
      <c r="C51" s="1223"/>
      <c r="D51" s="106"/>
      <c r="E51" s="1228" t="s">
        <v>42</v>
      </c>
      <c r="F51" s="1228"/>
      <c r="G51" s="1228"/>
      <c r="H51" s="1229"/>
      <c r="I51" s="346">
        <v>437</v>
      </c>
      <c r="J51" s="347">
        <v>351</v>
      </c>
      <c r="K51" s="347">
        <v>321</v>
      </c>
      <c r="L51" s="347">
        <v>302</v>
      </c>
      <c r="M51" s="348">
        <v>294</v>
      </c>
    </row>
    <row r="52" spans="2:13" ht="27.75" customHeight="1" x14ac:dyDescent="0.15">
      <c r="B52" s="1224"/>
      <c r="C52" s="1225"/>
      <c r="D52" s="106"/>
      <c r="E52" s="1228" t="s">
        <v>43</v>
      </c>
      <c r="F52" s="1228"/>
      <c r="G52" s="1228"/>
      <c r="H52" s="1229"/>
      <c r="I52" s="346">
        <v>20541</v>
      </c>
      <c r="J52" s="347">
        <v>20762</v>
      </c>
      <c r="K52" s="347">
        <v>19781</v>
      </c>
      <c r="L52" s="347">
        <v>19650</v>
      </c>
      <c r="M52" s="348">
        <v>19393</v>
      </c>
    </row>
    <row r="53" spans="2:13" ht="27.75" customHeight="1" thickBot="1" x14ac:dyDescent="0.2">
      <c r="B53" s="1235" t="s">
        <v>19</v>
      </c>
      <c r="C53" s="1236"/>
      <c r="D53" s="110"/>
      <c r="E53" s="1237" t="s">
        <v>44</v>
      </c>
      <c r="F53" s="1237"/>
      <c r="G53" s="1237"/>
      <c r="H53" s="1238"/>
      <c r="I53" s="349">
        <v>12182</v>
      </c>
      <c r="J53" s="350">
        <v>10473</v>
      </c>
      <c r="K53" s="350">
        <v>9731</v>
      </c>
      <c r="L53" s="350">
        <v>8747</v>
      </c>
      <c r="M53" s="351">
        <v>8996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3hkDwCNBoaNmbt0yMtQLwHBrMM0anSJErA51qOXH4t1M/gcPnSdqGwW865jIgNHkQ07uy/KyUflJ1iyEDWZUgA==" saltValue="zIlS0NURA5KyoBa2vt9eF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532</v>
      </c>
      <c r="G54" s="119" t="s">
        <v>533</v>
      </c>
      <c r="H54" s="120" t="s">
        <v>534</v>
      </c>
    </row>
    <row r="55" spans="2:8" ht="52.5" customHeight="1" x14ac:dyDescent="0.15">
      <c r="B55" s="121"/>
      <c r="C55" s="1247" t="s">
        <v>46</v>
      </c>
      <c r="D55" s="1247"/>
      <c r="E55" s="1248"/>
      <c r="F55" s="352">
        <v>1309</v>
      </c>
      <c r="G55" s="352">
        <v>1687</v>
      </c>
      <c r="H55" s="353">
        <v>1981</v>
      </c>
    </row>
    <row r="56" spans="2:8" ht="52.5" customHeight="1" x14ac:dyDescent="0.15">
      <c r="B56" s="122"/>
      <c r="C56" s="1249" t="s">
        <v>47</v>
      </c>
      <c r="D56" s="1249"/>
      <c r="E56" s="1250"/>
      <c r="F56" s="354">
        <v>148</v>
      </c>
      <c r="G56" s="354">
        <v>190</v>
      </c>
      <c r="H56" s="355">
        <v>224</v>
      </c>
    </row>
    <row r="57" spans="2:8" ht="53.25" customHeight="1" x14ac:dyDescent="0.15">
      <c r="B57" s="122"/>
      <c r="C57" s="1251" t="s">
        <v>48</v>
      </c>
      <c r="D57" s="1251"/>
      <c r="E57" s="1252"/>
      <c r="F57" s="356">
        <v>1788</v>
      </c>
      <c r="G57" s="356">
        <v>1647</v>
      </c>
      <c r="H57" s="357">
        <v>1398</v>
      </c>
    </row>
    <row r="58" spans="2:8" ht="45.75" customHeight="1" x14ac:dyDescent="0.15">
      <c r="B58" s="123"/>
      <c r="C58" s="1239" t="s">
        <v>557</v>
      </c>
      <c r="D58" s="1240"/>
      <c r="E58" s="1241"/>
      <c r="F58" s="358">
        <v>707</v>
      </c>
      <c r="G58" s="358">
        <v>705</v>
      </c>
      <c r="H58" s="359">
        <v>700</v>
      </c>
    </row>
    <row r="59" spans="2:8" ht="45.75" customHeight="1" x14ac:dyDescent="0.15">
      <c r="B59" s="123"/>
      <c r="C59" s="1239" t="s">
        <v>558</v>
      </c>
      <c r="D59" s="1240"/>
      <c r="E59" s="1241"/>
      <c r="F59" s="358">
        <v>479</v>
      </c>
      <c r="G59" s="358">
        <v>529</v>
      </c>
      <c r="H59" s="359">
        <v>533</v>
      </c>
    </row>
    <row r="60" spans="2:8" ht="45.75" customHeight="1" x14ac:dyDescent="0.15">
      <c r="B60" s="123"/>
      <c r="C60" s="1239" t="s">
        <v>561</v>
      </c>
      <c r="D60" s="1240"/>
      <c r="E60" s="1241"/>
      <c r="F60" s="358">
        <v>56</v>
      </c>
      <c r="G60" s="358">
        <v>56</v>
      </c>
      <c r="H60" s="359">
        <v>42</v>
      </c>
    </row>
    <row r="61" spans="2:8" ht="45.75" customHeight="1" x14ac:dyDescent="0.15">
      <c r="B61" s="123"/>
      <c r="C61" s="1239" t="s">
        <v>560</v>
      </c>
      <c r="D61" s="1240"/>
      <c r="E61" s="1241"/>
      <c r="F61" s="358">
        <v>27</v>
      </c>
      <c r="G61" s="358">
        <v>10</v>
      </c>
      <c r="H61" s="359">
        <v>33</v>
      </c>
    </row>
    <row r="62" spans="2:8" ht="45.75" customHeight="1" thickBot="1" x14ac:dyDescent="0.2">
      <c r="B62" s="124"/>
      <c r="C62" s="1242" t="s">
        <v>559</v>
      </c>
      <c r="D62" s="1243"/>
      <c r="E62" s="1244"/>
      <c r="F62" s="360">
        <v>30</v>
      </c>
      <c r="G62" s="360">
        <v>30</v>
      </c>
      <c r="H62" s="361">
        <v>30</v>
      </c>
    </row>
    <row r="63" spans="2:8" ht="52.5" customHeight="1" thickBot="1" x14ac:dyDescent="0.2">
      <c r="B63" s="125"/>
      <c r="C63" s="1245" t="s">
        <v>49</v>
      </c>
      <c r="D63" s="1245"/>
      <c r="E63" s="1246"/>
      <c r="F63" s="362">
        <v>3244</v>
      </c>
      <c r="G63" s="362">
        <v>3525</v>
      </c>
      <c r="H63" s="363">
        <v>3603</v>
      </c>
    </row>
    <row r="64" spans="2:8" x14ac:dyDescent="0.15"/>
  </sheetData>
  <sheetProtection algorithmName="SHA-512" hashValue="S8T51f8MPbg6J7ZKkqGD66+91XmVfCAmpqibNWiAqJ5KZyQB3BtfkYBwh2uCEQSo290h1myDrz5JzpY+219rAw==" saltValue="fmAWE3nGIf+nUF2/hN9Vq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0922C-17F1-48BF-AEFB-4C18AE67B2CB}">
  <sheetPr>
    <pageSetUpPr fitToPage="1"/>
  </sheetPr>
  <dimension ref="A1:DE85"/>
  <sheetViews>
    <sheetView showGridLines="0" tabSelected="1" topLeftCell="Q30" zoomScaleNormal="100" zoomScaleSheetLayoutView="55" workbookViewId="0">
      <selection activeCell="AN70" sqref="AN70"/>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577</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578</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53" t="s">
        <v>586</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x14ac:dyDescent="0.15">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x14ac:dyDescent="0.15">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x14ac:dyDescent="0.15">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x14ac:dyDescent="0.15">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579</v>
      </c>
    </row>
    <row r="50" spans="1:109" x14ac:dyDescent="0.15">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530</v>
      </c>
      <c r="BQ50" s="1266"/>
      <c r="BR50" s="1266"/>
      <c r="BS50" s="1266"/>
      <c r="BT50" s="1266"/>
      <c r="BU50" s="1266"/>
      <c r="BV50" s="1266"/>
      <c r="BW50" s="1266"/>
      <c r="BX50" s="1266" t="s">
        <v>531</v>
      </c>
      <c r="BY50" s="1266"/>
      <c r="BZ50" s="1266"/>
      <c r="CA50" s="1266"/>
      <c r="CB50" s="1266"/>
      <c r="CC50" s="1266"/>
      <c r="CD50" s="1266"/>
      <c r="CE50" s="1266"/>
      <c r="CF50" s="1266" t="s">
        <v>532</v>
      </c>
      <c r="CG50" s="1266"/>
      <c r="CH50" s="1266"/>
      <c r="CI50" s="1266"/>
      <c r="CJ50" s="1266"/>
      <c r="CK50" s="1266"/>
      <c r="CL50" s="1266"/>
      <c r="CM50" s="1266"/>
      <c r="CN50" s="1266" t="s">
        <v>533</v>
      </c>
      <c r="CO50" s="1266"/>
      <c r="CP50" s="1266"/>
      <c r="CQ50" s="1266"/>
      <c r="CR50" s="1266"/>
      <c r="CS50" s="1266"/>
      <c r="CT50" s="1266"/>
      <c r="CU50" s="1266"/>
      <c r="CV50" s="1266" t="s">
        <v>534</v>
      </c>
      <c r="CW50" s="1266"/>
      <c r="CX50" s="1266"/>
      <c r="CY50" s="1266"/>
      <c r="CZ50" s="1266"/>
      <c r="DA50" s="1266"/>
      <c r="DB50" s="1266"/>
      <c r="DC50" s="1266"/>
    </row>
    <row r="51" spans="1:109" ht="13.5" customHeight="1" x14ac:dyDescent="0.15">
      <c r="B51" s="372"/>
      <c r="G51" s="1272"/>
      <c r="H51" s="1272"/>
      <c r="I51" s="1270"/>
      <c r="J51" s="1270"/>
      <c r="K51" s="1268"/>
      <c r="L51" s="1268"/>
      <c r="M51" s="1268"/>
      <c r="N51" s="1268"/>
      <c r="AM51" s="381"/>
      <c r="AN51" s="1269" t="s">
        <v>580</v>
      </c>
      <c r="AO51" s="1269"/>
      <c r="AP51" s="1269"/>
      <c r="AQ51" s="1269"/>
      <c r="AR51" s="1269"/>
      <c r="AS51" s="1269"/>
      <c r="AT51" s="1269"/>
      <c r="AU51" s="1269"/>
      <c r="AV51" s="1269"/>
      <c r="AW51" s="1269"/>
      <c r="AX51" s="1269"/>
      <c r="AY51" s="1269"/>
      <c r="AZ51" s="1269"/>
      <c r="BA51" s="1269"/>
      <c r="BB51" s="1269" t="s">
        <v>581</v>
      </c>
      <c r="BC51" s="1269"/>
      <c r="BD51" s="1269"/>
      <c r="BE51" s="1269"/>
      <c r="BF51" s="1269"/>
      <c r="BG51" s="1269"/>
      <c r="BH51" s="1269"/>
      <c r="BI51" s="1269"/>
      <c r="BJ51" s="1269"/>
      <c r="BK51" s="1269"/>
      <c r="BL51" s="1269"/>
      <c r="BM51" s="1269"/>
      <c r="BN51" s="1269"/>
      <c r="BO51" s="1269"/>
      <c r="BP51" s="1267">
        <v>156.30000000000001</v>
      </c>
      <c r="BQ51" s="1267"/>
      <c r="BR51" s="1267"/>
      <c r="BS51" s="1267"/>
      <c r="BT51" s="1267"/>
      <c r="BU51" s="1267"/>
      <c r="BV51" s="1267"/>
      <c r="BW51" s="1267"/>
      <c r="BX51" s="1267">
        <v>127.8</v>
      </c>
      <c r="BY51" s="1267"/>
      <c r="BZ51" s="1267"/>
      <c r="CA51" s="1267"/>
      <c r="CB51" s="1267"/>
      <c r="CC51" s="1267"/>
      <c r="CD51" s="1267"/>
      <c r="CE51" s="1267"/>
      <c r="CF51" s="1267">
        <v>124</v>
      </c>
      <c r="CG51" s="1267"/>
      <c r="CH51" s="1267"/>
      <c r="CI51" s="1267"/>
      <c r="CJ51" s="1267"/>
      <c r="CK51" s="1267"/>
      <c r="CL51" s="1267"/>
      <c r="CM51" s="1267"/>
      <c r="CN51" s="1267">
        <v>110.6</v>
      </c>
      <c r="CO51" s="1267"/>
      <c r="CP51" s="1267"/>
      <c r="CQ51" s="1267"/>
      <c r="CR51" s="1267"/>
      <c r="CS51" s="1267"/>
      <c r="CT51" s="1267"/>
      <c r="CU51" s="1267"/>
      <c r="CV51" s="1267">
        <v>109.8</v>
      </c>
      <c r="CW51" s="1267"/>
      <c r="CX51" s="1267"/>
      <c r="CY51" s="1267"/>
      <c r="CZ51" s="1267"/>
      <c r="DA51" s="1267"/>
      <c r="DB51" s="1267"/>
      <c r="DC51" s="1267"/>
    </row>
    <row r="52" spans="1:109" x14ac:dyDescent="0.15">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x14ac:dyDescent="0.15">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582</v>
      </c>
      <c r="BC53" s="1269"/>
      <c r="BD53" s="1269"/>
      <c r="BE53" s="1269"/>
      <c r="BF53" s="1269"/>
      <c r="BG53" s="1269"/>
      <c r="BH53" s="1269"/>
      <c r="BI53" s="1269"/>
      <c r="BJ53" s="1269"/>
      <c r="BK53" s="1269"/>
      <c r="BL53" s="1269"/>
      <c r="BM53" s="1269"/>
      <c r="BN53" s="1269"/>
      <c r="BO53" s="1269"/>
      <c r="BP53" s="1267">
        <v>55.2</v>
      </c>
      <c r="BQ53" s="1267"/>
      <c r="BR53" s="1267"/>
      <c r="BS53" s="1267"/>
      <c r="BT53" s="1267"/>
      <c r="BU53" s="1267"/>
      <c r="BV53" s="1267"/>
      <c r="BW53" s="1267"/>
      <c r="BX53" s="1267">
        <v>56.4</v>
      </c>
      <c r="BY53" s="1267"/>
      <c r="BZ53" s="1267"/>
      <c r="CA53" s="1267"/>
      <c r="CB53" s="1267"/>
      <c r="CC53" s="1267"/>
      <c r="CD53" s="1267"/>
      <c r="CE53" s="1267"/>
      <c r="CF53" s="1267">
        <v>58.1</v>
      </c>
      <c r="CG53" s="1267"/>
      <c r="CH53" s="1267"/>
      <c r="CI53" s="1267"/>
      <c r="CJ53" s="1267"/>
      <c r="CK53" s="1267"/>
      <c r="CL53" s="1267"/>
      <c r="CM53" s="1267"/>
      <c r="CN53" s="1267">
        <v>59.5</v>
      </c>
      <c r="CO53" s="1267"/>
      <c r="CP53" s="1267"/>
      <c r="CQ53" s="1267"/>
      <c r="CR53" s="1267"/>
      <c r="CS53" s="1267"/>
      <c r="CT53" s="1267"/>
      <c r="CU53" s="1267"/>
      <c r="CV53" s="1267">
        <v>61.2</v>
      </c>
      <c r="CW53" s="1267"/>
      <c r="CX53" s="1267"/>
      <c r="CY53" s="1267"/>
      <c r="CZ53" s="1267"/>
      <c r="DA53" s="1267"/>
      <c r="DB53" s="1267"/>
      <c r="DC53" s="1267"/>
    </row>
    <row r="54" spans="1:109" x14ac:dyDescent="0.15">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x14ac:dyDescent="0.15">
      <c r="A55" s="380"/>
      <c r="B55" s="372"/>
      <c r="G55" s="1262"/>
      <c r="H55" s="1262"/>
      <c r="I55" s="1262"/>
      <c r="J55" s="1262"/>
      <c r="K55" s="1268"/>
      <c r="L55" s="1268"/>
      <c r="M55" s="1268"/>
      <c r="N55" s="1268"/>
      <c r="AN55" s="1266" t="s">
        <v>583</v>
      </c>
      <c r="AO55" s="1266"/>
      <c r="AP55" s="1266"/>
      <c r="AQ55" s="1266"/>
      <c r="AR55" s="1266"/>
      <c r="AS55" s="1266"/>
      <c r="AT55" s="1266"/>
      <c r="AU55" s="1266"/>
      <c r="AV55" s="1266"/>
      <c r="AW55" s="1266"/>
      <c r="AX55" s="1266"/>
      <c r="AY55" s="1266"/>
      <c r="AZ55" s="1266"/>
      <c r="BA55" s="1266"/>
      <c r="BB55" s="1269" t="s">
        <v>581</v>
      </c>
      <c r="BC55" s="1269"/>
      <c r="BD55" s="1269"/>
      <c r="BE55" s="1269"/>
      <c r="BF55" s="1269"/>
      <c r="BG55" s="1269"/>
      <c r="BH55" s="1269"/>
      <c r="BI55" s="1269"/>
      <c r="BJ55" s="1269"/>
      <c r="BK55" s="1269"/>
      <c r="BL55" s="1269"/>
      <c r="BM55" s="1269"/>
      <c r="BN55" s="1269"/>
      <c r="BO55" s="1269"/>
      <c r="BP55" s="1267">
        <v>14.5</v>
      </c>
      <c r="BQ55" s="1267"/>
      <c r="BR55" s="1267"/>
      <c r="BS55" s="1267"/>
      <c r="BT55" s="1267"/>
      <c r="BU55" s="1267"/>
      <c r="BV55" s="1267"/>
      <c r="BW55" s="1267"/>
      <c r="BX55" s="1267">
        <v>13.3</v>
      </c>
      <c r="BY55" s="1267"/>
      <c r="BZ55" s="1267"/>
      <c r="CA55" s="1267"/>
      <c r="CB55" s="1267"/>
      <c r="CC55" s="1267"/>
      <c r="CD55" s="1267"/>
      <c r="CE55" s="1267"/>
      <c r="CF55" s="1267">
        <v>5.4</v>
      </c>
      <c r="CG55" s="1267"/>
      <c r="CH55" s="1267"/>
      <c r="CI55" s="1267"/>
      <c r="CJ55" s="1267"/>
      <c r="CK55" s="1267"/>
      <c r="CL55" s="1267"/>
      <c r="CM55" s="1267"/>
      <c r="CN55" s="1267">
        <v>0</v>
      </c>
      <c r="CO55" s="1267"/>
      <c r="CP55" s="1267"/>
      <c r="CQ55" s="1267"/>
      <c r="CR55" s="1267"/>
      <c r="CS55" s="1267"/>
      <c r="CT55" s="1267"/>
      <c r="CU55" s="1267"/>
      <c r="CV55" s="1267">
        <v>0</v>
      </c>
      <c r="CW55" s="1267"/>
      <c r="CX55" s="1267"/>
      <c r="CY55" s="1267"/>
      <c r="CZ55" s="1267"/>
      <c r="DA55" s="1267"/>
      <c r="DB55" s="1267"/>
      <c r="DC55" s="1267"/>
    </row>
    <row r="56" spans="1:109" x14ac:dyDescent="0.15">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x14ac:dyDescent="0.15">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582</v>
      </c>
      <c r="BC57" s="1269"/>
      <c r="BD57" s="1269"/>
      <c r="BE57" s="1269"/>
      <c r="BF57" s="1269"/>
      <c r="BG57" s="1269"/>
      <c r="BH57" s="1269"/>
      <c r="BI57" s="1269"/>
      <c r="BJ57" s="1269"/>
      <c r="BK57" s="1269"/>
      <c r="BL57" s="1269"/>
      <c r="BM57" s="1269"/>
      <c r="BN57" s="1269"/>
      <c r="BO57" s="1269"/>
      <c r="BP57" s="1267">
        <v>58.9</v>
      </c>
      <c r="BQ57" s="1267"/>
      <c r="BR57" s="1267"/>
      <c r="BS57" s="1267"/>
      <c r="BT57" s="1267"/>
      <c r="BU57" s="1267"/>
      <c r="BV57" s="1267"/>
      <c r="BW57" s="1267"/>
      <c r="BX57" s="1267">
        <v>61.5</v>
      </c>
      <c r="BY57" s="1267"/>
      <c r="BZ57" s="1267"/>
      <c r="CA57" s="1267"/>
      <c r="CB57" s="1267"/>
      <c r="CC57" s="1267"/>
      <c r="CD57" s="1267"/>
      <c r="CE57" s="1267"/>
      <c r="CF57" s="1267">
        <v>62.8</v>
      </c>
      <c r="CG57" s="1267"/>
      <c r="CH57" s="1267"/>
      <c r="CI57" s="1267"/>
      <c r="CJ57" s="1267"/>
      <c r="CK57" s="1267"/>
      <c r="CL57" s="1267"/>
      <c r="CM57" s="1267"/>
      <c r="CN57" s="1267">
        <v>64.099999999999994</v>
      </c>
      <c r="CO57" s="1267"/>
      <c r="CP57" s="1267"/>
      <c r="CQ57" s="1267"/>
      <c r="CR57" s="1267"/>
      <c r="CS57" s="1267"/>
      <c r="CT57" s="1267"/>
      <c r="CU57" s="1267"/>
      <c r="CV57" s="1267">
        <v>65.099999999999994</v>
      </c>
      <c r="CW57" s="1267"/>
      <c r="CX57" s="1267"/>
      <c r="CY57" s="1267"/>
      <c r="CZ57" s="1267"/>
      <c r="DA57" s="1267"/>
      <c r="DB57" s="1267"/>
      <c r="DC57" s="1267"/>
      <c r="DD57" s="385"/>
      <c r="DE57" s="384"/>
    </row>
    <row r="58" spans="1:109" s="380" customFormat="1" x14ac:dyDescent="0.15">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584</v>
      </c>
    </row>
    <row r="64" spans="1:109" x14ac:dyDescent="0.15">
      <c r="B64" s="372"/>
      <c r="G64" s="379"/>
      <c r="I64" s="392"/>
      <c r="J64" s="392"/>
      <c r="K64" s="392"/>
      <c r="L64" s="392"/>
      <c r="M64" s="392"/>
      <c r="N64" s="393"/>
      <c r="AM64" s="379"/>
      <c r="AN64" s="379" t="s">
        <v>578</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5" customHeight="1" x14ac:dyDescent="0.15">
      <c r="B65" s="372"/>
      <c r="AN65" s="1253" t="s">
        <v>587</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x14ac:dyDescent="0.15">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x14ac:dyDescent="0.15">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x14ac:dyDescent="0.15">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x14ac:dyDescent="0.15">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579</v>
      </c>
    </row>
    <row r="72" spans="2:107" x14ac:dyDescent="0.15">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530</v>
      </c>
      <c r="BQ72" s="1266"/>
      <c r="BR72" s="1266"/>
      <c r="BS72" s="1266"/>
      <c r="BT72" s="1266"/>
      <c r="BU72" s="1266"/>
      <c r="BV72" s="1266"/>
      <c r="BW72" s="1266"/>
      <c r="BX72" s="1266" t="s">
        <v>531</v>
      </c>
      <c r="BY72" s="1266"/>
      <c r="BZ72" s="1266"/>
      <c r="CA72" s="1266"/>
      <c r="CB72" s="1266"/>
      <c r="CC72" s="1266"/>
      <c r="CD72" s="1266"/>
      <c r="CE72" s="1266"/>
      <c r="CF72" s="1266" t="s">
        <v>532</v>
      </c>
      <c r="CG72" s="1266"/>
      <c r="CH72" s="1266"/>
      <c r="CI72" s="1266"/>
      <c r="CJ72" s="1266"/>
      <c r="CK72" s="1266"/>
      <c r="CL72" s="1266"/>
      <c r="CM72" s="1266"/>
      <c r="CN72" s="1266" t="s">
        <v>533</v>
      </c>
      <c r="CO72" s="1266"/>
      <c r="CP72" s="1266"/>
      <c r="CQ72" s="1266"/>
      <c r="CR72" s="1266"/>
      <c r="CS72" s="1266"/>
      <c r="CT72" s="1266"/>
      <c r="CU72" s="1266"/>
      <c r="CV72" s="1266" t="s">
        <v>534</v>
      </c>
      <c r="CW72" s="1266"/>
      <c r="CX72" s="1266"/>
      <c r="CY72" s="1266"/>
      <c r="CZ72" s="1266"/>
      <c r="DA72" s="1266"/>
      <c r="DB72" s="1266"/>
      <c r="DC72" s="1266"/>
    </row>
    <row r="73" spans="2:107" x14ac:dyDescent="0.15">
      <c r="B73" s="372"/>
      <c r="G73" s="1272"/>
      <c r="H73" s="1272"/>
      <c r="I73" s="1272"/>
      <c r="J73" s="1272"/>
      <c r="K73" s="1273"/>
      <c r="L73" s="1273"/>
      <c r="M73" s="1273"/>
      <c r="N73" s="1273"/>
      <c r="AM73" s="381"/>
      <c r="AN73" s="1269" t="s">
        <v>580</v>
      </c>
      <c r="AO73" s="1269"/>
      <c r="AP73" s="1269"/>
      <c r="AQ73" s="1269"/>
      <c r="AR73" s="1269"/>
      <c r="AS73" s="1269"/>
      <c r="AT73" s="1269"/>
      <c r="AU73" s="1269"/>
      <c r="AV73" s="1269"/>
      <c r="AW73" s="1269"/>
      <c r="AX73" s="1269"/>
      <c r="AY73" s="1269"/>
      <c r="AZ73" s="1269"/>
      <c r="BA73" s="1269"/>
      <c r="BB73" s="1269" t="s">
        <v>581</v>
      </c>
      <c r="BC73" s="1269"/>
      <c r="BD73" s="1269"/>
      <c r="BE73" s="1269"/>
      <c r="BF73" s="1269"/>
      <c r="BG73" s="1269"/>
      <c r="BH73" s="1269"/>
      <c r="BI73" s="1269"/>
      <c r="BJ73" s="1269"/>
      <c r="BK73" s="1269"/>
      <c r="BL73" s="1269"/>
      <c r="BM73" s="1269"/>
      <c r="BN73" s="1269"/>
      <c r="BO73" s="1269"/>
      <c r="BP73" s="1267">
        <v>156.30000000000001</v>
      </c>
      <c r="BQ73" s="1267"/>
      <c r="BR73" s="1267"/>
      <c r="BS73" s="1267"/>
      <c r="BT73" s="1267"/>
      <c r="BU73" s="1267"/>
      <c r="BV73" s="1267"/>
      <c r="BW73" s="1267"/>
      <c r="BX73" s="1267">
        <v>127.8</v>
      </c>
      <c r="BY73" s="1267"/>
      <c r="BZ73" s="1267"/>
      <c r="CA73" s="1267"/>
      <c r="CB73" s="1267"/>
      <c r="CC73" s="1267"/>
      <c r="CD73" s="1267"/>
      <c r="CE73" s="1267"/>
      <c r="CF73" s="1267">
        <v>124</v>
      </c>
      <c r="CG73" s="1267"/>
      <c r="CH73" s="1267"/>
      <c r="CI73" s="1267"/>
      <c r="CJ73" s="1267"/>
      <c r="CK73" s="1267"/>
      <c r="CL73" s="1267"/>
      <c r="CM73" s="1267"/>
      <c r="CN73" s="1267">
        <v>110.6</v>
      </c>
      <c r="CO73" s="1267"/>
      <c r="CP73" s="1267"/>
      <c r="CQ73" s="1267"/>
      <c r="CR73" s="1267"/>
      <c r="CS73" s="1267"/>
      <c r="CT73" s="1267"/>
      <c r="CU73" s="1267"/>
      <c r="CV73" s="1267">
        <v>109.8</v>
      </c>
      <c r="CW73" s="1267"/>
      <c r="CX73" s="1267"/>
      <c r="CY73" s="1267"/>
      <c r="CZ73" s="1267"/>
      <c r="DA73" s="1267"/>
      <c r="DB73" s="1267"/>
      <c r="DC73" s="1267"/>
    </row>
    <row r="74" spans="2:107" x14ac:dyDescent="0.15">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x14ac:dyDescent="0.15">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585</v>
      </c>
      <c r="BC75" s="1269"/>
      <c r="BD75" s="1269"/>
      <c r="BE75" s="1269"/>
      <c r="BF75" s="1269"/>
      <c r="BG75" s="1269"/>
      <c r="BH75" s="1269"/>
      <c r="BI75" s="1269"/>
      <c r="BJ75" s="1269"/>
      <c r="BK75" s="1269"/>
      <c r="BL75" s="1269"/>
      <c r="BM75" s="1269"/>
      <c r="BN75" s="1269"/>
      <c r="BO75" s="1269"/>
      <c r="BP75" s="1267">
        <v>12.3</v>
      </c>
      <c r="BQ75" s="1267"/>
      <c r="BR75" s="1267"/>
      <c r="BS75" s="1267"/>
      <c r="BT75" s="1267"/>
      <c r="BU75" s="1267"/>
      <c r="BV75" s="1267"/>
      <c r="BW75" s="1267"/>
      <c r="BX75" s="1267">
        <v>12.5</v>
      </c>
      <c r="BY75" s="1267"/>
      <c r="BZ75" s="1267"/>
      <c r="CA75" s="1267"/>
      <c r="CB75" s="1267"/>
      <c r="CC75" s="1267"/>
      <c r="CD75" s="1267"/>
      <c r="CE75" s="1267"/>
      <c r="CF75" s="1267">
        <v>12.6</v>
      </c>
      <c r="CG75" s="1267"/>
      <c r="CH75" s="1267"/>
      <c r="CI75" s="1267"/>
      <c r="CJ75" s="1267"/>
      <c r="CK75" s="1267"/>
      <c r="CL75" s="1267"/>
      <c r="CM75" s="1267"/>
      <c r="CN75" s="1267">
        <v>13.1</v>
      </c>
      <c r="CO75" s="1267"/>
      <c r="CP75" s="1267"/>
      <c r="CQ75" s="1267"/>
      <c r="CR75" s="1267"/>
      <c r="CS75" s="1267"/>
      <c r="CT75" s="1267"/>
      <c r="CU75" s="1267"/>
      <c r="CV75" s="1267">
        <v>13</v>
      </c>
      <c r="CW75" s="1267"/>
      <c r="CX75" s="1267"/>
      <c r="CY75" s="1267"/>
      <c r="CZ75" s="1267"/>
      <c r="DA75" s="1267"/>
      <c r="DB75" s="1267"/>
      <c r="DC75" s="1267"/>
    </row>
    <row r="76" spans="2:107" x14ac:dyDescent="0.15">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x14ac:dyDescent="0.15">
      <c r="B77" s="372"/>
      <c r="G77" s="1262"/>
      <c r="H77" s="1262"/>
      <c r="I77" s="1262"/>
      <c r="J77" s="1262"/>
      <c r="K77" s="1273"/>
      <c r="L77" s="1273"/>
      <c r="M77" s="1273"/>
      <c r="N77" s="1273"/>
      <c r="AN77" s="1266" t="s">
        <v>583</v>
      </c>
      <c r="AO77" s="1266"/>
      <c r="AP77" s="1266"/>
      <c r="AQ77" s="1266"/>
      <c r="AR77" s="1266"/>
      <c r="AS77" s="1266"/>
      <c r="AT77" s="1266"/>
      <c r="AU77" s="1266"/>
      <c r="AV77" s="1266"/>
      <c r="AW77" s="1266"/>
      <c r="AX77" s="1266"/>
      <c r="AY77" s="1266"/>
      <c r="AZ77" s="1266"/>
      <c r="BA77" s="1266"/>
      <c r="BB77" s="1269" t="s">
        <v>581</v>
      </c>
      <c r="BC77" s="1269"/>
      <c r="BD77" s="1269"/>
      <c r="BE77" s="1269"/>
      <c r="BF77" s="1269"/>
      <c r="BG77" s="1269"/>
      <c r="BH77" s="1269"/>
      <c r="BI77" s="1269"/>
      <c r="BJ77" s="1269"/>
      <c r="BK77" s="1269"/>
      <c r="BL77" s="1269"/>
      <c r="BM77" s="1269"/>
      <c r="BN77" s="1269"/>
      <c r="BO77" s="1269"/>
      <c r="BP77" s="1267">
        <v>14.5</v>
      </c>
      <c r="BQ77" s="1267"/>
      <c r="BR77" s="1267"/>
      <c r="BS77" s="1267"/>
      <c r="BT77" s="1267"/>
      <c r="BU77" s="1267"/>
      <c r="BV77" s="1267"/>
      <c r="BW77" s="1267"/>
      <c r="BX77" s="1267">
        <v>13.3</v>
      </c>
      <c r="BY77" s="1267"/>
      <c r="BZ77" s="1267"/>
      <c r="CA77" s="1267"/>
      <c r="CB77" s="1267"/>
      <c r="CC77" s="1267"/>
      <c r="CD77" s="1267"/>
      <c r="CE77" s="1267"/>
      <c r="CF77" s="1267">
        <v>5.4</v>
      </c>
      <c r="CG77" s="1267"/>
      <c r="CH77" s="1267"/>
      <c r="CI77" s="1267"/>
      <c r="CJ77" s="1267"/>
      <c r="CK77" s="1267"/>
      <c r="CL77" s="1267"/>
      <c r="CM77" s="1267"/>
      <c r="CN77" s="1267">
        <v>0</v>
      </c>
      <c r="CO77" s="1267"/>
      <c r="CP77" s="1267"/>
      <c r="CQ77" s="1267"/>
      <c r="CR77" s="1267"/>
      <c r="CS77" s="1267"/>
      <c r="CT77" s="1267"/>
      <c r="CU77" s="1267"/>
      <c r="CV77" s="1267">
        <v>0</v>
      </c>
      <c r="CW77" s="1267"/>
      <c r="CX77" s="1267"/>
      <c r="CY77" s="1267"/>
      <c r="CZ77" s="1267"/>
      <c r="DA77" s="1267"/>
      <c r="DB77" s="1267"/>
      <c r="DC77" s="1267"/>
    </row>
    <row r="78" spans="2:107" x14ac:dyDescent="0.15">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x14ac:dyDescent="0.15">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585</v>
      </c>
      <c r="BC79" s="1269"/>
      <c r="BD79" s="1269"/>
      <c r="BE79" s="1269"/>
      <c r="BF79" s="1269"/>
      <c r="BG79" s="1269"/>
      <c r="BH79" s="1269"/>
      <c r="BI79" s="1269"/>
      <c r="BJ79" s="1269"/>
      <c r="BK79" s="1269"/>
      <c r="BL79" s="1269"/>
      <c r="BM79" s="1269"/>
      <c r="BN79" s="1269"/>
      <c r="BO79" s="1269"/>
      <c r="BP79" s="1267">
        <v>8.4</v>
      </c>
      <c r="BQ79" s="1267"/>
      <c r="BR79" s="1267"/>
      <c r="BS79" s="1267"/>
      <c r="BT79" s="1267"/>
      <c r="BU79" s="1267"/>
      <c r="BV79" s="1267"/>
      <c r="BW79" s="1267"/>
      <c r="BX79" s="1267">
        <v>8.4</v>
      </c>
      <c r="BY79" s="1267"/>
      <c r="BZ79" s="1267"/>
      <c r="CA79" s="1267"/>
      <c r="CB79" s="1267"/>
      <c r="CC79" s="1267"/>
      <c r="CD79" s="1267"/>
      <c r="CE79" s="1267"/>
      <c r="CF79" s="1267">
        <v>8.4</v>
      </c>
      <c r="CG79" s="1267"/>
      <c r="CH79" s="1267"/>
      <c r="CI79" s="1267"/>
      <c r="CJ79" s="1267"/>
      <c r="CK79" s="1267"/>
      <c r="CL79" s="1267"/>
      <c r="CM79" s="1267"/>
      <c r="CN79" s="1267">
        <v>8.6</v>
      </c>
      <c r="CO79" s="1267"/>
      <c r="CP79" s="1267"/>
      <c r="CQ79" s="1267"/>
      <c r="CR79" s="1267"/>
      <c r="CS79" s="1267"/>
      <c r="CT79" s="1267"/>
      <c r="CU79" s="1267"/>
      <c r="CV79" s="1267">
        <v>8.6999999999999993</v>
      </c>
      <c r="CW79" s="1267"/>
      <c r="CX79" s="1267"/>
      <c r="CY79" s="1267"/>
      <c r="CZ79" s="1267"/>
      <c r="DA79" s="1267"/>
      <c r="DB79" s="1267"/>
      <c r="DC79" s="1267"/>
    </row>
    <row r="80" spans="2:107" x14ac:dyDescent="0.15">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Xbw1x5pl5DIi4WMFV1D5Ztdo2BSsb23njnu1Ktd3Oea9NNN3ruBl/p3n1KnpLus3f5fwQqtSrS4YC7FSUBorTQ==" saltValue="fRkJqCLRhW2P28izP8SFN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2EABC-73C2-4B4C-9764-8D735475FA08}">
  <sheetPr>
    <pageSetUpPr fitToPage="1"/>
  </sheetPr>
  <dimension ref="A1:DR125"/>
  <sheetViews>
    <sheetView showGridLines="0" topLeftCell="A85" zoomScaleNormal="100" zoomScaleSheetLayoutView="70" workbookViewId="0">
      <selection activeCell="AL113" sqref="AL113"/>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IHHDQeQOXcJPlP9C3E1VKJ4cmUJo+o9fIDHiC2njfJhGnq9YHqi/RmJa6xPI4xAPMPKH141Z9CzydfTag167IA==" saltValue="w+XAXLTrk3BoYS4N4+hpd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EA004-1314-4911-923B-D4A84F6A6E44}">
  <sheetPr>
    <pageSetUpPr fitToPage="1"/>
  </sheetPr>
  <dimension ref="A1:DR125"/>
  <sheetViews>
    <sheetView showGridLines="0" topLeftCell="A87"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MMI/l10CGjksHpsp2x9SDl4TLV0x7nGraeliFy6lfEy29B5HnmejJZYjkw2ReoCd4OWDAqiKSbo9G19RCm+Djw==" saltValue="Hz0z7//0Kprar43O5aVvL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529</v>
      </c>
      <c r="G2" s="139"/>
      <c r="H2" s="140"/>
    </row>
    <row r="3" spans="1:8" x14ac:dyDescent="0.15">
      <c r="A3" s="136" t="s">
        <v>522</v>
      </c>
      <c r="B3" s="141"/>
      <c r="C3" s="142"/>
      <c r="D3" s="143">
        <v>79871</v>
      </c>
      <c r="E3" s="144"/>
      <c r="F3" s="145">
        <v>128523</v>
      </c>
      <c r="G3" s="146"/>
      <c r="H3" s="147"/>
    </row>
    <row r="4" spans="1:8" x14ac:dyDescent="0.15">
      <c r="A4" s="148"/>
      <c r="B4" s="149"/>
      <c r="C4" s="150"/>
      <c r="D4" s="151">
        <v>43046</v>
      </c>
      <c r="E4" s="152"/>
      <c r="F4" s="153">
        <v>56792</v>
      </c>
      <c r="G4" s="154"/>
      <c r="H4" s="155"/>
    </row>
    <row r="5" spans="1:8" x14ac:dyDescent="0.15">
      <c r="A5" s="136" t="s">
        <v>524</v>
      </c>
      <c r="B5" s="141"/>
      <c r="C5" s="142"/>
      <c r="D5" s="143">
        <v>71564</v>
      </c>
      <c r="E5" s="144"/>
      <c r="F5" s="145">
        <v>92919</v>
      </c>
      <c r="G5" s="146"/>
      <c r="H5" s="147"/>
    </row>
    <row r="6" spans="1:8" x14ac:dyDescent="0.15">
      <c r="A6" s="148"/>
      <c r="B6" s="149"/>
      <c r="C6" s="150"/>
      <c r="D6" s="151">
        <v>58235</v>
      </c>
      <c r="E6" s="152"/>
      <c r="F6" s="153">
        <v>54128</v>
      </c>
      <c r="G6" s="154"/>
      <c r="H6" s="155"/>
    </row>
    <row r="7" spans="1:8" x14ac:dyDescent="0.15">
      <c r="A7" s="136" t="s">
        <v>525</v>
      </c>
      <c r="B7" s="141"/>
      <c r="C7" s="142"/>
      <c r="D7" s="143">
        <v>73355</v>
      </c>
      <c r="E7" s="144"/>
      <c r="F7" s="145">
        <v>103663</v>
      </c>
      <c r="G7" s="146"/>
      <c r="H7" s="147"/>
    </row>
    <row r="8" spans="1:8" x14ac:dyDescent="0.15">
      <c r="A8" s="148"/>
      <c r="B8" s="149"/>
      <c r="C8" s="150"/>
      <c r="D8" s="151">
        <v>56478</v>
      </c>
      <c r="E8" s="152"/>
      <c r="F8" s="153">
        <v>64346</v>
      </c>
      <c r="G8" s="154"/>
      <c r="H8" s="155"/>
    </row>
    <row r="9" spans="1:8" x14ac:dyDescent="0.15">
      <c r="A9" s="136" t="s">
        <v>526</v>
      </c>
      <c r="B9" s="141"/>
      <c r="C9" s="142"/>
      <c r="D9" s="143">
        <v>90948</v>
      </c>
      <c r="E9" s="144"/>
      <c r="F9" s="145">
        <v>92012</v>
      </c>
      <c r="G9" s="146"/>
      <c r="H9" s="147"/>
    </row>
    <row r="10" spans="1:8" x14ac:dyDescent="0.15">
      <c r="A10" s="148"/>
      <c r="B10" s="149"/>
      <c r="C10" s="150"/>
      <c r="D10" s="151">
        <v>67707</v>
      </c>
      <c r="E10" s="152"/>
      <c r="F10" s="153">
        <v>61382</v>
      </c>
      <c r="G10" s="154"/>
      <c r="H10" s="155"/>
    </row>
    <row r="11" spans="1:8" x14ac:dyDescent="0.15">
      <c r="A11" s="136" t="s">
        <v>527</v>
      </c>
      <c r="B11" s="141"/>
      <c r="C11" s="142"/>
      <c r="D11" s="143">
        <v>159550</v>
      </c>
      <c r="E11" s="144"/>
      <c r="F11" s="145">
        <v>91317</v>
      </c>
      <c r="G11" s="146"/>
      <c r="H11" s="147"/>
    </row>
    <row r="12" spans="1:8" x14ac:dyDescent="0.15">
      <c r="A12" s="148"/>
      <c r="B12" s="149"/>
      <c r="C12" s="156"/>
      <c r="D12" s="151">
        <v>99341</v>
      </c>
      <c r="E12" s="152"/>
      <c r="F12" s="153">
        <v>56480</v>
      </c>
      <c r="G12" s="154"/>
      <c r="H12" s="155"/>
    </row>
    <row r="13" spans="1:8" x14ac:dyDescent="0.15">
      <c r="A13" s="136"/>
      <c r="B13" s="141"/>
      <c r="C13" s="157"/>
      <c r="D13" s="158">
        <v>95058</v>
      </c>
      <c r="E13" s="159"/>
      <c r="F13" s="160">
        <v>101687</v>
      </c>
      <c r="G13" s="161"/>
      <c r="H13" s="147"/>
    </row>
    <row r="14" spans="1:8" x14ac:dyDescent="0.15">
      <c r="A14" s="148"/>
      <c r="B14" s="149"/>
      <c r="C14" s="150"/>
      <c r="D14" s="151">
        <v>64961</v>
      </c>
      <c r="E14" s="152"/>
      <c r="F14" s="153">
        <v>58626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10.46</v>
      </c>
      <c r="C19" s="162">
        <f>ROUND(VALUE(SUBSTITUTE(実質収支比率等に係る経年分析!G$48,"▲","-")),2)</f>
        <v>15.54</v>
      </c>
      <c r="D19" s="162">
        <f>ROUND(VALUE(SUBSTITUTE(実質収支比率等に係る経年分析!H$48,"▲","-")),2)</f>
        <v>11.56</v>
      </c>
      <c r="E19" s="162">
        <f>ROUND(VALUE(SUBSTITUTE(実質収支比率等に係る経年分析!I$48,"▲","-")),2)</f>
        <v>9.4499999999999993</v>
      </c>
      <c r="F19" s="162">
        <f>ROUND(VALUE(SUBSTITUTE(実質収支比率等に係る経年分析!J$48,"▲","-")),2)</f>
        <v>11.63</v>
      </c>
    </row>
    <row r="20" spans="1:11" x14ac:dyDescent="0.15">
      <c r="A20" s="162" t="s">
        <v>53</v>
      </c>
      <c r="B20" s="162">
        <f>ROUND(VALUE(SUBSTITUTE(実質収支比率等に係る経年分析!F$47,"▲","-")),2)</f>
        <v>4.37</v>
      </c>
      <c r="C20" s="162">
        <f>ROUND(VALUE(SUBSTITUTE(実質収支比率等に係る経年分析!G$47,"▲","-")),2)</f>
        <v>9.9</v>
      </c>
      <c r="D20" s="162">
        <f>ROUND(VALUE(SUBSTITUTE(実質収支比率等に係る経年分析!H$47,"▲","-")),2)</f>
        <v>13.71</v>
      </c>
      <c r="E20" s="162">
        <f>ROUND(VALUE(SUBSTITUTE(実質収支比率等に係る経年分析!I$47,"▲","-")),2)</f>
        <v>17.57</v>
      </c>
      <c r="F20" s="162">
        <f>ROUND(VALUE(SUBSTITUTE(実質収支比率等に係る経年分析!J$47,"▲","-")),2)</f>
        <v>19.989999999999998</v>
      </c>
    </row>
    <row r="21" spans="1:11" x14ac:dyDescent="0.15">
      <c r="A21" s="162" t="s">
        <v>54</v>
      </c>
      <c r="B21" s="162">
        <f>IF(ISNUMBER(VALUE(SUBSTITUTE(実質収支比率等に係る経年分析!F$49,"▲","-"))),ROUND(VALUE(SUBSTITUTE(実質収支比率等に係る経年分析!F$49,"▲","-")),2),NA())</f>
        <v>4.3099999999999996</v>
      </c>
      <c r="C21" s="162">
        <f>IF(ISNUMBER(VALUE(SUBSTITUTE(実質収支比率等に係る経年分析!G$49,"▲","-"))),ROUND(VALUE(SUBSTITUTE(実質収支比率等に係る経年分析!G$49,"▲","-")),2),NA())</f>
        <v>11.28</v>
      </c>
      <c r="D21" s="162">
        <f>IF(ISNUMBER(VALUE(SUBSTITUTE(実質収支比率等に係る経年分析!H$49,"▲","-"))),ROUND(VALUE(SUBSTITUTE(実質収支比率等に係る経年分析!H$49,"▲","-")),2),NA())</f>
        <v>-1.05</v>
      </c>
      <c r="E21" s="162">
        <f>IF(ISNUMBER(VALUE(SUBSTITUTE(実質収支比率等に係る経年分析!I$49,"▲","-"))),ROUND(VALUE(SUBSTITUTE(実質収支比率等に係る経年分析!I$49,"▲","-")),2),NA())</f>
        <v>1.91</v>
      </c>
      <c r="F21" s="162">
        <f>IF(ISNUMBER(VALUE(SUBSTITUTE(実質収支比率等に係る経年分析!J$49,"▲","-"))),ROUND(VALUE(SUBSTITUTE(実質収支比率等に係る経年分析!J$49,"▲","-")),2),NA())</f>
        <v>5.43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0.12</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0.15</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0.15</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0.25</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0.27</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簡易水道事業会計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0.92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0.87</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0.97</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0.88</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0.86</v>
      </c>
    </row>
    <row r="30" spans="1:11" x14ac:dyDescent="0.15">
      <c r="A30" s="163" t="str">
        <f>IF(連結実質赤字比率に係る赤字・黒字の構成分析!C$40="",NA(),連結実質赤字比率に係る赤字・黒字の構成分析!C$40)</f>
        <v>国民健康保険事業特別会計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1.37</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0.81</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1.29</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1.97</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1.1000000000000001</v>
      </c>
    </row>
    <row r="31" spans="1:11" x14ac:dyDescent="0.15">
      <c r="A31" s="163" t="str">
        <f>IF(連結実質赤字比率に係る赤字・黒字の構成分析!C$39="",NA(),連結実質赤字比率に係る赤字・黒字の構成分析!C$39)</f>
        <v>介護保険事業特別会計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1.76</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2.0099999999999998</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3.5</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2.89</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1.46</v>
      </c>
    </row>
    <row r="32" spans="1:11" x14ac:dyDescent="0.15">
      <c r="A32" s="163" t="str">
        <f>IF(連結実質赤字比率に係る赤字・黒字の構成分析!C$38="",NA(),連結実質赤字比率に係る赤字・黒字の構成分析!C$38)</f>
        <v>農業集落排水事業会計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0.63</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0.73</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1.07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1.71</v>
      </c>
    </row>
    <row r="33" spans="1:16" x14ac:dyDescent="0.15">
      <c r="A33" s="163" t="str">
        <f>IF(連結実質赤字比率に係る赤字・黒字の構成分析!C$37="",NA(),連結実質赤字比率に係る赤字・黒字の構成分析!C$37)</f>
        <v>公共下水道事業会計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3.07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2.93</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2.2000000000000002</v>
      </c>
    </row>
    <row r="34" spans="1:16" x14ac:dyDescent="0.15">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6.36</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6.41</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6.54</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7.14</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7.58</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10.32</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15.5</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11.5</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9.3000000000000007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12.84</v>
      </c>
    </row>
    <row r="36" spans="1:16" x14ac:dyDescent="0.15">
      <c r="A36" s="163" t="str">
        <f>IF(連結実質赤字比率に係る赤字・黒字の構成分析!C$34="",NA(),連結実質赤字比率に係る赤字・黒字の構成分析!C$34)</f>
        <v>鹿ノ俣発電所運営事業特別会計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0.1</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0</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0.03</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0.1</v>
      </c>
      <c r="J36" s="163">
        <f>IF(ROUND(VALUE(SUBSTITUTE(連結実質赤字比率に係る赤字・黒字の構成分析!J$34,"▲", "-")), 2) &lt; 0, ABS(ROUND(VALUE(SUBSTITUTE(連結実質赤字比率に係る赤字・黒字の構成分析!J$34,"▲", "-")), 2)), NA())</f>
        <v>1.22</v>
      </c>
      <c r="K36" s="163" t="e">
        <f>IF(ROUND(VALUE(SUBSTITUTE(連結実質赤字比率に係る赤字・黒字の構成分析!J$34,"▲", "-")), 2) &gt;= 0, ABS(ROUND(VALUE(SUBSTITUTE(連結実質赤字比率に係る赤字・黒字の構成分析!J$34,"▲", "-")), 2)), NA())</f>
        <v>#N/A</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1734</v>
      </c>
      <c r="E42" s="164"/>
      <c r="F42" s="164"/>
      <c r="G42" s="164">
        <f>'実質公債費比率（分子）の構造'!L$52</f>
        <v>1759</v>
      </c>
      <c r="H42" s="164"/>
      <c r="I42" s="164"/>
      <c r="J42" s="164">
        <f>'実質公債費比率（分子）の構造'!M$52</f>
        <v>1806</v>
      </c>
      <c r="K42" s="164"/>
      <c r="L42" s="164"/>
      <c r="M42" s="164">
        <f>'実質公債費比率（分子）の構造'!N$52</f>
        <v>1776</v>
      </c>
      <c r="N42" s="164"/>
      <c r="O42" s="164"/>
      <c r="P42" s="164">
        <f>'実質公債費比率（分子）の構造'!O$52</f>
        <v>1806</v>
      </c>
    </row>
    <row r="43" spans="1:16" x14ac:dyDescent="0.15">
      <c r="A43" s="164" t="s">
        <v>16</v>
      </c>
      <c r="B43" s="164" t="str">
        <f>'実質公債費比率（分子）の構造'!K$51</f>
        <v>-</v>
      </c>
      <c r="C43" s="164"/>
      <c r="D43" s="164"/>
      <c r="E43" s="164" t="str">
        <f>'実質公債費比率（分子）の構造'!L$51</f>
        <v>-</v>
      </c>
      <c r="F43" s="164"/>
      <c r="G43" s="164"/>
      <c r="H43" s="164">
        <f>'実質公債費比率（分子）の構造'!M$51</f>
        <v>1</v>
      </c>
      <c r="I43" s="164"/>
      <c r="J43" s="164"/>
      <c r="K43" s="164">
        <f>'実質公債費比率（分子）の構造'!N$51</f>
        <v>0</v>
      </c>
      <c r="L43" s="164"/>
      <c r="M43" s="164"/>
      <c r="N43" s="164" t="str">
        <f>'実質公債費比率（分子）の構造'!O$51</f>
        <v>-</v>
      </c>
      <c r="O43" s="164"/>
      <c r="P43" s="164"/>
    </row>
    <row r="44" spans="1:16" x14ac:dyDescent="0.15">
      <c r="A44" s="164" t="s">
        <v>62</v>
      </c>
      <c r="B44" s="164">
        <f>'実質公債費比率（分子）の構造'!K$50</f>
        <v>19</v>
      </c>
      <c r="C44" s="164"/>
      <c r="D44" s="164"/>
      <c r="E44" s="164">
        <f>'実質公債費比率（分子）の構造'!L$50</f>
        <v>18</v>
      </c>
      <c r="F44" s="164"/>
      <c r="G44" s="164"/>
      <c r="H44" s="164">
        <f>'実質公債費比率（分子）の構造'!M$50</f>
        <v>11</v>
      </c>
      <c r="I44" s="164"/>
      <c r="J44" s="164"/>
      <c r="K44" s="164">
        <f>'実質公債費比率（分子）の構造'!N$50</f>
        <v>9</v>
      </c>
      <c r="L44" s="164"/>
      <c r="M44" s="164"/>
      <c r="N44" s="164">
        <f>'実質公債費比率（分子）の構造'!O$50</f>
        <v>11</v>
      </c>
      <c r="O44" s="164"/>
      <c r="P44" s="164"/>
    </row>
    <row r="45" spans="1:16" x14ac:dyDescent="0.15">
      <c r="A45" s="164" t="s">
        <v>63</v>
      </c>
      <c r="B45" s="164">
        <f>'実質公債費比率（分子）の構造'!K$49</f>
        <v>57</v>
      </c>
      <c r="C45" s="164"/>
      <c r="D45" s="164"/>
      <c r="E45" s="164">
        <f>'実質公債費比率（分子）の構造'!L$49</f>
        <v>68</v>
      </c>
      <c r="F45" s="164"/>
      <c r="G45" s="164"/>
      <c r="H45" s="164">
        <f>'実質公債費比率（分子）の構造'!M$49</f>
        <v>79</v>
      </c>
      <c r="I45" s="164"/>
      <c r="J45" s="164"/>
      <c r="K45" s="164">
        <f>'実質公債費比率（分子）の構造'!N$49</f>
        <v>93</v>
      </c>
      <c r="L45" s="164"/>
      <c r="M45" s="164"/>
      <c r="N45" s="164">
        <f>'実質公債費比率（分子）の構造'!O$49</f>
        <v>70</v>
      </c>
      <c r="O45" s="164"/>
      <c r="P45" s="164"/>
    </row>
    <row r="46" spans="1:16" x14ac:dyDescent="0.15">
      <c r="A46" s="164" t="s">
        <v>64</v>
      </c>
      <c r="B46" s="164">
        <f>'実質公債費比率（分子）の構造'!K$48</f>
        <v>719</v>
      </c>
      <c r="C46" s="164"/>
      <c r="D46" s="164"/>
      <c r="E46" s="164">
        <f>'実質公債費比率（分子）の構造'!L$48</f>
        <v>704</v>
      </c>
      <c r="F46" s="164"/>
      <c r="G46" s="164"/>
      <c r="H46" s="164">
        <f>'実質公債費比率（分子）の構造'!M$48</f>
        <v>713</v>
      </c>
      <c r="I46" s="164"/>
      <c r="J46" s="164"/>
      <c r="K46" s="164">
        <f>'実質公債費比率（分子）の構造'!N$48</f>
        <v>725</v>
      </c>
      <c r="L46" s="164"/>
      <c r="M46" s="164"/>
      <c r="N46" s="164">
        <f>'実質公債費比率（分子）の構造'!O$48</f>
        <v>670</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1913</v>
      </c>
      <c r="C49" s="164"/>
      <c r="D49" s="164"/>
      <c r="E49" s="164">
        <f>'実質公債費比率（分子）の構造'!L$45</f>
        <v>1993</v>
      </c>
      <c r="F49" s="164"/>
      <c r="G49" s="164"/>
      <c r="H49" s="164">
        <f>'実質公債費比率（分子）の構造'!M$45</f>
        <v>2012</v>
      </c>
      <c r="I49" s="164"/>
      <c r="J49" s="164"/>
      <c r="K49" s="164">
        <f>'実質公債費比率（分子）の構造'!N$45</f>
        <v>2051</v>
      </c>
      <c r="L49" s="164"/>
      <c r="M49" s="164"/>
      <c r="N49" s="164">
        <f>'実質公債費比率（分子）の構造'!O$45</f>
        <v>2066</v>
      </c>
      <c r="O49" s="164"/>
      <c r="P49" s="164"/>
    </row>
    <row r="50" spans="1:16" x14ac:dyDescent="0.15">
      <c r="A50" s="164" t="s">
        <v>67</v>
      </c>
      <c r="B50" s="164" t="e">
        <f>NA()</f>
        <v>#N/A</v>
      </c>
      <c r="C50" s="164">
        <f>IF(ISNUMBER('実質公債費比率（分子）の構造'!K$53),'実質公債費比率（分子）の構造'!K$53,NA())</f>
        <v>974</v>
      </c>
      <c r="D50" s="164" t="e">
        <f>NA()</f>
        <v>#N/A</v>
      </c>
      <c r="E50" s="164" t="e">
        <f>NA()</f>
        <v>#N/A</v>
      </c>
      <c r="F50" s="164">
        <f>IF(ISNUMBER('実質公債費比率（分子）の構造'!L$53),'実質公債費比率（分子）の構造'!L$53,NA())</f>
        <v>1024</v>
      </c>
      <c r="G50" s="164" t="e">
        <f>NA()</f>
        <v>#N/A</v>
      </c>
      <c r="H50" s="164" t="e">
        <f>NA()</f>
        <v>#N/A</v>
      </c>
      <c r="I50" s="164">
        <f>IF(ISNUMBER('実質公債費比率（分子）の構造'!M$53),'実質公債費比率（分子）の構造'!M$53,NA())</f>
        <v>1010</v>
      </c>
      <c r="J50" s="164" t="e">
        <f>NA()</f>
        <v>#N/A</v>
      </c>
      <c r="K50" s="164" t="e">
        <f>NA()</f>
        <v>#N/A</v>
      </c>
      <c r="L50" s="164">
        <f>IF(ISNUMBER('実質公債費比率（分子）の構造'!N$53),'実質公債費比率（分子）の構造'!N$53,NA())</f>
        <v>1102</v>
      </c>
      <c r="M50" s="164" t="e">
        <f>NA()</f>
        <v>#N/A</v>
      </c>
      <c r="N50" s="164" t="e">
        <f>NA()</f>
        <v>#N/A</v>
      </c>
      <c r="O50" s="164">
        <f>IF(ISNUMBER('実質公債費比率（分子）の構造'!O$53),'実質公債費比率（分子）の構造'!O$53,NA())</f>
        <v>1011</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20541</v>
      </c>
      <c r="E56" s="163"/>
      <c r="F56" s="163"/>
      <c r="G56" s="163">
        <f>'将来負担比率（分子）の構造'!J$52</f>
        <v>20762</v>
      </c>
      <c r="H56" s="163"/>
      <c r="I56" s="163"/>
      <c r="J56" s="163">
        <f>'将来負担比率（分子）の構造'!K$52</f>
        <v>19781</v>
      </c>
      <c r="K56" s="163"/>
      <c r="L56" s="163"/>
      <c r="M56" s="163">
        <f>'将来負担比率（分子）の構造'!L$52</f>
        <v>19650</v>
      </c>
      <c r="N56" s="163"/>
      <c r="O56" s="163"/>
      <c r="P56" s="163">
        <f>'将来負担比率（分子）の構造'!M$52</f>
        <v>19393</v>
      </c>
    </row>
    <row r="57" spans="1:16" x14ac:dyDescent="0.15">
      <c r="A57" s="163" t="s">
        <v>42</v>
      </c>
      <c r="B57" s="163"/>
      <c r="C57" s="163"/>
      <c r="D57" s="163">
        <f>'将来負担比率（分子）の構造'!I$51</f>
        <v>437</v>
      </c>
      <c r="E57" s="163"/>
      <c r="F57" s="163"/>
      <c r="G57" s="163">
        <f>'将来負担比率（分子）の構造'!J$51</f>
        <v>351</v>
      </c>
      <c r="H57" s="163"/>
      <c r="I57" s="163"/>
      <c r="J57" s="163">
        <f>'将来負担比率（分子）の構造'!K$51</f>
        <v>321</v>
      </c>
      <c r="K57" s="163"/>
      <c r="L57" s="163"/>
      <c r="M57" s="163">
        <f>'将来負担比率（分子）の構造'!L$51</f>
        <v>302</v>
      </c>
      <c r="N57" s="163"/>
      <c r="O57" s="163"/>
      <c r="P57" s="163">
        <f>'将来負担比率（分子）の構造'!M$51</f>
        <v>294</v>
      </c>
    </row>
    <row r="58" spans="1:16" x14ac:dyDescent="0.15">
      <c r="A58" s="163" t="s">
        <v>41</v>
      </c>
      <c r="B58" s="163"/>
      <c r="C58" s="163"/>
      <c r="D58" s="163">
        <f>'将来負担比率（分子）の構造'!I$50</f>
        <v>1508</v>
      </c>
      <c r="E58" s="163"/>
      <c r="F58" s="163"/>
      <c r="G58" s="163">
        <f>'将来負担比率（分子）の構造'!J$50</f>
        <v>2617</v>
      </c>
      <c r="H58" s="163"/>
      <c r="I58" s="163"/>
      <c r="J58" s="163">
        <f>'将来負担比率（分子）の構造'!K$50</f>
        <v>3323</v>
      </c>
      <c r="K58" s="163"/>
      <c r="L58" s="163"/>
      <c r="M58" s="163">
        <f>'将来負担比率（分子）の構造'!L$50</f>
        <v>3729</v>
      </c>
      <c r="N58" s="163"/>
      <c r="O58" s="163"/>
      <c r="P58" s="163">
        <f>'将来負担比率（分子）の構造'!M$50</f>
        <v>4042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356</v>
      </c>
      <c r="C61" s="163"/>
      <c r="D61" s="163"/>
      <c r="E61" s="163">
        <f>'将来負担比率（分子）の構造'!J$46</f>
        <v>320</v>
      </c>
      <c r="F61" s="163"/>
      <c r="G61" s="163"/>
      <c r="H61" s="163">
        <f>'将来負担比率（分子）の構造'!K$46</f>
        <v>284</v>
      </c>
      <c r="I61" s="163"/>
      <c r="J61" s="163"/>
      <c r="K61" s="163">
        <f>'将来負担比率（分子）の構造'!L$46</f>
        <v>247</v>
      </c>
      <c r="L61" s="163"/>
      <c r="M61" s="163"/>
      <c r="N61" s="163">
        <f>'将来負担比率（分子）の構造'!M$46</f>
        <v>212</v>
      </c>
      <c r="O61" s="163"/>
      <c r="P61" s="163"/>
    </row>
    <row r="62" spans="1:16" x14ac:dyDescent="0.15">
      <c r="A62" s="163" t="s">
        <v>35</v>
      </c>
      <c r="B62" s="163">
        <f>'将来負担比率（分子）の構造'!I$45</f>
        <v>3171</v>
      </c>
      <c r="C62" s="163"/>
      <c r="D62" s="163"/>
      <c r="E62" s="163">
        <f>'将来負担比率（分子）の構造'!J$45</f>
        <v>3115</v>
      </c>
      <c r="F62" s="163"/>
      <c r="G62" s="163"/>
      <c r="H62" s="163">
        <f>'将来負担比率（分子）の構造'!K$45</f>
        <v>3075</v>
      </c>
      <c r="I62" s="163"/>
      <c r="J62" s="163"/>
      <c r="K62" s="163">
        <f>'将来負担比率（分子）の構造'!L$45</f>
        <v>2973</v>
      </c>
      <c r="L62" s="163"/>
      <c r="M62" s="163"/>
      <c r="N62" s="163">
        <f>'将来負担比率（分子）の構造'!M$45</f>
        <v>2805</v>
      </c>
      <c r="O62" s="163"/>
      <c r="P62" s="163"/>
    </row>
    <row r="63" spans="1:16" x14ac:dyDescent="0.15">
      <c r="A63" s="163" t="s">
        <v>34</v>
      </c>
      <c r="B63" s="163">
        <f>'将来負担比率（分子）の構造'!I$44</f>
        <v>486</v>
      </c>
      <c r="C63" s="163"/>
      <c r="D63" s="163"/>
      <c r="E63" s="163">
        <f>'将来負担比率（分子）の構造'!J$44</f>
        <v>546</v>
      </c>
      <c r="F63" s="163"/>
      <c r="G63" s="163"/>
      <c r="H63" s="163">
        <f>'将来負担比率（分子）の構造'!K$44</f>
        <v>567</v>
      </c>
      <c r="I63" s="163"/>
      <c r="J63" s="163"/>
      <c r="K63" s="163">
        <f>'将来負担比率（分子）の構造'!L$44</f>
        <v>597</v>
      </c>
      <c r="L63" s="163"/>
      <c r="M63" s="163"/>
      <c r="N63" s="163">
        <f>'将来負担比率（分子）の構造'!M$44</f>
        <v>713</v>
      </c>
      <c r="O63" s="163"/>
      <c r="P63" s="163"/>
    </row>
    <row r="64" spans="1:16" x14ac:dyDescent="0.15">
      <c r="A64" s="163" t="s">
        <v>33</v>
      </c>
      <c r="B64" s="163">
        <f>'将来負担比率（分子）の構造'!I$43</f>
        <v>10802</v>
      </c>
      <c r="C64" s="163"/>
      <c r="D64" s="163"/>
      <c r="E64" s="163">
        <f>'将来負担比率（分子）の構造'!J$43</f>
        <v>10469</v>
      </c>
      <c r="F64" s="163"/>
      <c r="G64" s="163"/>
      <c r="H64" s="163">
        <f>'将来負担比率（分子）の構造'!K$43</f>
        <v>9938</v>
      </c>
      <c r="I64" s="163"/>
      <c r="J64" s="163"/>
      <c r="K64" s="163">
        <f>'将来負担比率（分子）の構造'!L$43</f>
        <v>9515</v>
      </c>
      <c r="L64" s="163"/>
      <c r="M64" s="163"/>
      <c r="N64" s="163">
        <f>'将来負担比率（分子）の構造'!M$43</f>
        <v>8933</v>
      </c>
      <c r="O64" s="163"/>
      <c r="P64" s="163"/>
    </row>
    <row r="65" spans="1:16" x14ac:dyDescent="0.15">
      <c r="A65" s="163" t="s">
        <v>32</v>
      </c>
      <c r="B65" s="163">
        <f>'将来負担比率（分子）の構造'!I$42</f>
        <v>107</v>
      </c>
      <c r="C65" s="163"/>
      <c r="D65" s="163"/>
      <c r="E65" s="163">
        <f>'将来負担比率（分子）の構造'!J$42</f>
        <v>161</v>
      </c>
      <c r="F65" s="163"/>
      <c r="G65" s="163"/>
      <c r="H65" s="163">
        <f>'将来負担比率（分子）の構造'!K$42</f>
        <v>130</v>
      </c>
      <c r="I65" s="163"/>
      <c r="J65" s="163"/>
      <c r="K65" s="163">
        <f>'将来負担比率（分子）の構造'!L$42</f>
        <v>107</v>
      </c>
      <c r="L65" s="163"/>
      <c r="M65" s="163"/>
      <c r="N65" s="163">
        <f>'将来負担比率（分子）の構造'!M$42</f>
        <v>83</v>
      </c>
      <c r="O65" s="163"/>
      <c r="P65" s="163"/>
    </row>
    <row r="66" spans="1:16" x14ac:dyDescent="0.15">
      <c r="A66" s="163" t="s">
        <v>31</v>
      </c>
      <c r="B66" s="163">
        <f>'将来負担比率（分子）の構造'!I$41</f>
        <v>19746</v>
      </c>
      <c r="C66" s="163"/>
      <c r="D66" s="163"/>
      <c r="E66" s="163">
        <f>'将来負担比率（分子）の構造'!J$41</f>
        <v>19592</v>
      </c>
      <c r="F66" s="163"/>
      <c r="G66" s="163"/>
      <c r="H66" s="163">
        <f>'将来負担比率（分子）の構造'!K$41</f>
        <v>19162</v>
      </c>
      <c r="I66" s="163"/>
      <c r="J66" s="163"/>
      <c r="K66" s="163">
        <f>'将来負担比率（分子）の構造'!L$41</f>
        <v>18989</v>
      </c>
      <c r="L66" s="163"/>
      <c r="M66" s="163"/>
      <c r="N66" s="163">
        <f>'将来負担比率（分子）の構造'!M$41</f>
        <v>19979</v>
      </c>
      <c r="O66" s="163"/>
      <c r="P66" s="163"/>
    </row>
    <row r="67" spans="1:16" x14ac:dyDescent="0.15">
      <c r="A67" s="163" t="s">
        <v>71</v>
      </c>
      <c r="B67" s="163" t="e">
        <f>NA()</f>
        <v>#N/A</v>
      </c>
      <c r="C67" s="163">
        <f>IF(ISNUMBER('将来負担比率（分子）の構造'!I$53), IF('将来負担比率（分子）の構造'!I$53 &lt; 0, 0, '将来負担比率（分子）の構造'!I$53), NA())</f>
        <v>12182</v>
      </c>
      <c r="D67" s="163" t="e">
        <f>NA()</f>
        <v>#N/A</v>
      </c>
      <c r="E67" s="163" t="e">
        <f>NA()</f>
        <v>#N/A</v>
      </c>
      <c r="F67" s="163">
        <f>IF(ISNUMBER('将来負担比率（分子）の構造'!J$53), IF('将来負担比率（分子）の構造'!J$53 &lt; 0, 0, '将来負担比率（分子）の構造'!J$53), NA())</f>
        <v>10473</v>
      </c>
      <c r="G67" s="163" t="e">
        <f>NA()</f>
        <v>#N/A</v>
      </c>
      <c r="H67" s="163" t="e">
        <f>NA()</f>
        <v>#N/A</v>
      </c>
      <c r="I67" s="163">
        <f>IF(ISNUMBER('将来負担比率（分子）の構造'!K$53), IF('将来負担比率（分子）の構造'!K$53 &lt; 0, 0, '将来負担比率（分子）の構造'!K$53), NA())</f>
        <v>9731</v>
      </c>
      <c r="J67" s="163" t="e">
        <f>NA()</f>
        <v>#N/A</v>
      </c>
      <c r="K67" s="163" t="e">
        <f>NA()</f>
        <v>#N/A</v>
      </c>
      <c r="L67" s="163">
        <f>IF(ISNUMBER('将来負担比率（分子）の構造'!L$53), IF('将来負担比率（分子）の構造'!L$53 &lt; 0, 0, '将来負担比率（分子）の構造'!L$53), NA())</f>
        <v>8747</v>
      </c>
      <c r="M67" s="163" t="e">
        <f>NA()</f>
        <v>#N/A</v>
      </c>
      <c r="N67" s="163" t="e">
        <f>NA()</f>
        <v>#N/A</v>
      </c>
      <c r="O67" s="163">
        <f>IF(ISNUMBER('将来負担比率（分子）の構造'!M$53), IF('将来負担比率（分子）の構造'!M$53 &lt; 0, 0, '将来負担比率（分子）の構造'!M$53), NA())</f>
        <v>8996</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1309</v>
      </c>
      <c r="C72" s="167">
        <f>基金残高に係る経年分析!G55</f>
        <v>1687</v>
      </c>
      <c r="D72" s="167">
        <f>基金残高に係る経年分析!H55</f>
        <v>1981</v>
      </c>
    </row>
    <row r="73" spans="1:16" x14ac:dyDescent="0.15">
      <c r="A73" s="166" t="s">
        <v>74</v>
      </c>
      <c r="B73" s="167">
        <f>基金残高に係る経年分析!F56</f>
        <v>148</v>
      </c>
      <c r="C73" s="167">
        <f>基金残高に係る経年分析!G56</f>
        <v>190</v>
      </c>
      <c r="D73" s="167">
        <f>基金残高に係る経年分析!H56</f>
        <v>224</v>
      </c>
    </row>
    <row r="74" spans="1:16" x14ac:dyDescent="0.15">
      <c r="A74" s="166" t="s">
        <v>75</v>
      </c>
      <c r="B74" s="167">
        <f>基金残高に係る経年分析!F57</f>
        <v>1788</v>
      </c>
      <c r="C74" s="167">
        <f>基金残高に係る経年分析!G57</f>
        <v>1647</v>
      </c>
      <c r="D74" s="167">
        <f>基金残高に係る経年分析!H57</f>
        <v>1398</v>
      </c>
    </row>
  </sheetData>
  <sheetProtection algorithmName="SHA-512" hashValue="lK3f/TO2O1YXIYgMlpBXcC65WyI4A2Mv937YGzsMHgqCOYy6aZRoKDkSmhjuReiaGoE80z8N3KiGQmqECIihng==" saltValue="j3SGUSR0Uk/K6UniAMENaw=="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zaisei</cp:lastModifiedBy>
  <cp:lastPrinted>2026-09-17T08:23:01Z</cp:lastPrinted>
  <dcterms:modified xsi:type="dcterms:W3CDTF">2026-09-17T08:25:18Z</dcterms:modified>
</cp:coreProperties>
</file>