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50\041_財政課財政係\1200_電力契約\R7入札資料\③R7入札資料\②胎内市役所ほか27施設\"/>
    </mc:Choice>
  </mc:AlternateContent>
  <xr:revisionPtr revIDLastSave="0" documentId="13_ncr:1_{74A30344-05CB-4AC4-9AFC-3FC94B887235}" xr6:coauthVersionLast="47" xr6:coauthVersionMax="47" xr10:uidLastSave="{00000000-0000-0000-0000-000000000000}"/>
  <bookViews>
    <workbookView xWindow="-120" yWindow="-120" windowWidth="29040" windowHeight="15720" tabRatio="978" xr2:uid="{00000000-000D-0000-FFFF-FFFF00000000}"/>
  </bookViews>
  <sheets>
    <sheet name="積算内訳書" sheetId="1" r:id="rId1"/>
    <sheet name="№1" sheetId="2" r:id="rId2"/>
    <sheet name="№2" sheetId="5" r:id="rId3"/>
    <sheet name="№3" sheetId="6" r:id="rId4"/>
    <sheet name="№4" sheetId="7" r:id="rId5"/>
    <sheet name="№5" sheetId="9" r:id="rId6"/>
    <sheet name="№6" sheetId="10" r:id="rId7"/>
    <sheet name="№7" sheetId="11" r:id="rId8"/>
    <sheet name="№8" sheetId="12" r:id="rId9"/>
    <sheet name="№9" sheetId="14" r:id="rId10"/>
    <sheet name="№10" sheetId="15" r:id="rId11"/>
    <sheet name="№11" sheetId="16" r:id="rId12"/>
    <sheet name="№12" sheetId="17" r:id="rId13"/>
    <sheet name="№13" sheetId="18" r:id="rId14"/>
    <sheet name="№14" sheetId="19" r:id="rId15"/>
    <sheet name="№15" sheetId="20" r:id="rId16"/>
    <sheet name="№16" sheetId="21" r:id="rId17"/>
    <sheet name="№17" sheetId="22" r:id="rId18"/>
    <sheet name="№18" sheetId="23" r:id="rId19"/>
    <sheet name="№19" sheetId="24" r:id="rId20"/>
    <sheet name="№20" sheetId="25" r:id="rId21"/>
    <sheet name="№21" sheetId="26" r:id="rId22"/>
    <sheet name="№22" sheetId="27" r:id="rId23"/>
    <sheet name="№23" sheetId="28" r:id="rId24"/>
    <sheet name="№24" sheetId="29" r:id="rId25"/>
    <sheet name="№25" sheetId="30" r:id="rId26"/>
    <sheet name="№26" sheetId="31" r:id="rId27"/>
    <sheet name="№27" sheetId="34" r:id="rId28"/>
    <sheet name="№28" sheetId="13" r:id="rId29"/>
  </sheets>
  <definedNames>
    <definedName name="_xlnm.Print_Area" localSheetId="1">№1!$A$1:$J$38</definedName>
    <definedName name="_xlnm.Print_Area" localSheetId="10">№10!$A$1:$J$38</definedName>
    <definedName name="_xlnm.Print_Area" localSheetId="11">№11!$A$1:$J$38</definedName>
    <definedName name="_xlnm.Print_Area" localSheetId="12">№12!$A$1:$J$38</definedName>
    <definedName name="_xlnm.Print_Area" localSheetId="13">№13!$A$1:$J$38</definedName>
    <definedName name="_xlnm.Print_Area" localSheetId="14">№14!$A$1:$J$38</definedName>
    <definedName name="_xlnm.Print_Area" localSheetId="15">№15!$A$1:$J$38</definedName>
    <definedName name="_xlnm.Print_Area" localSheetId="16">№16!$A$1:$J$38</definedName>
    <definedName name="_xlnm.Print_Area" localSheetId="17">№17!$A$1:$J$38</definedName>
    <definedName name="_xlnm.Print_Area" localSheetId="18">№18!$A$1:$J$38</definedName>
    <definedName name="_xlnm.Print_Area" localSheetId="19">№19!$A$1:$J$38</definedName>
    <definedName name="_xlnm.Print_Area" localSheetId="2">№2!$A$1:$J$38</definedName>
    <definedName name="_xlnm.Print_Area" localSheetId="20">№20!$A$1:$J$38</definedName>
    <definedName name="_xlnm.Print_Area" localSheetId="21">№21!$A$1:$J$38</definedName>
    <definedName name="_xlnm.Print_Area" localSheetId="22">№22!$A$1:$J$38</definedName>
    <definedName name="_xlnm.Print_Area" localSheetId="23">№23!$A$1:$J$38</definedName>
    <definedName name="_xlnm.Print_Area" localSheetId="24">№24!$A$1:$J$38</definedName>
    <definedName name="_xlnm.Print_Area" localSheetId="25">№25!$A$1:$J$38</definedName>
    <definedName name="_xlnm.Print_Area" localSheetId="26">№26!$A$1:$J$38</definedName>
    <definedName name="_xlnm.Print_Area" localSheetId="27">№27!$A$1:$J$39</definedName>
    <definedName name="_xlnm.Print_Area" localSheetId="28">№28!$A$1:$J$38</definedName>
    <definedName name="_xlnm.Print_Area" localSheetId="3">№3!$A$1:$J$38</definedName>
    <definedName name="_xlnm.Print_Area" localSheetId="4">№4!$A$1:$J$38</definedName>
    <definedName name="_xlnm.Print_Area" localSheetId="5">№5!$A$1:$J$38</definedName>
    <definedName name="_xlnm.Print_Area" localSheetId="6">№6!$A$1:$J$38</definedName>
    <definedName name="_xlnm.Print_Area" localSheetId="7">№7!$A$1:$J$38</definedName>
    <definedName name="_xlnm.Print_Area" localSheetId="8">№8!$A$1:$J$38</definedName>
    <definedName name="_xlnm.Print_Area" localSheetId="9">№9!$A$1:$J$38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" l="1"/>
  <c r="H30" i="13" l="1"/>
  <c r="G29" i="13"/>
  <c r="I29" i="13" s="1"/>
  <c r="F29" i="13"/>
  <c r="C29" i="13"/>
  <c r="G28" i="13"/>
  <c r="I28" i="13" s="1"/>
  <c r="C28" i="13"/>
  <c r="F28" i="13" s="1"/>
  <c r="G27" i="13"/>
  <c r="I27" i="13" s="1"/>
  <c r="C27" i="13"/>
  <c r="F27" i="13" s="1"/>
  <c r="G26" i="13"/>
  <c r="I26" i="13" s="1"/>
  <c r="C26" i="13"/>
  <c r="F26" i="13" s="1"/>
  <c r="J26" i="13" s="1"/>
  <c r="G25" i="13"/>
  <c r="I25" i="13" s="1"/>
  <c r="F25" i="13"/>
  <c r="C25" i="13"/>
  <c r="G24" i="13"/>
  <c r="I24" i="13" s="1"/>
  <c r="C24" i="13"/>
  <c r="F24" i="13" s="1"/>
  <c r="H31" i="34"/>
  <c r="C21" i="34"/>
  <c r="G30" i="34"/>
  <c r="I30" i="34" s="1"/>
  <c r="C30" i="34"/>
  <c r="F30" i="34" s="1"/>
  <c r="J30" i="34" s="1"/>
  <c r="G29" i="34"/>
  <c r="I29" i="34" s="1"/>
  <c r="C29" i="34"/>
  <c r="F29" i="34" s="1"/>
  <c r="G28" i="34"/>
  <c r="I28" i="34" s="1"/>
  <c r="C28" i="34"/>
  <c r="F28" i="34" s="1"/>
  <c r="G27" i="34"/>
  <c r="I27" i="34" s="1"/>
  <c r="C27" i="34"/>
  <c r="F27" i="34" s="1"/>
  <c r="J27" i="34" s="1"/>
  <c r="G26" i="34"/>
  <c r="I26" i="34" s="1"/>
  <c r="C26" i="34"/>
  <c r="F26" i="34" s="1"/>
  <c r="G25" i="34"/>
  <c r="I25" i="34" s="1"/>
  <c r="C25" i="34"/>
  <c r="F25" i="34" s="1"/>
  <c r="H30" i="31"/>
  <c r="G29" i="31"/>
  <c r="I29" i="31" s="1"/>
  <c r="C29" i="31"/>
  <c r="F29" i="31" s="1"/>
  <c r="G28" i="31"/>
  <c r="I28" i="31" s="1"/>
  <c r="C28" i="31"/>
  <c r="F28" i="31" s="1"/>
  <c r="J28" i="31" s="1"/>
  <c r="G27" i="31"/>
  <c r="I27" i="31" s="1"/>
  <c r="C27" i="31"/>
  <c r="F27" i="31" s="1"/>
  <c r="G26" i="31"/>
  <c r="I26" i="31" s="1"/>
  <c r="C26" i="31"/>
  <c r="F26" i="31" s="1"/>
  <c r="G25" i="31"/>
  <c r="I25" i="31" s="1"/>
  <c r="C25" i="31"/>
  <c r="F25" i="31" s="1"/>
  <c r="G24" i="31"/>
  <c r="I24" i="31" s="1"/>
  <c r="C24" i="31"/>
  <c r="F24" i="31" s="1"/>
  <c r="H30" i="30"/>
  <c r="G29" i="30"/>
  <c r="I29" i="30" s="1"/>
  <c r="C29" i="30"/>
  <c r="F29" i="30" s="1"/>
  <c r="G28" i="30"/>
  <c r="I28" i="30" s="1"/>
  <c r="C28" i="30"/>
  <c r="F28" i="30" s="1"/>
  <c r="G27" i="30"/>
  <c r="I27" i="30" s="1"/>
  <c r="C27" i="30"/>
  <c r="F27" i="30" s="1"/>
  <c r="G26" i="30"/>
  <c r="I26" i="30" s="1"/>
  <c r="C26" i="30"/>
  <c r="F26" i="30" s="1"/>
  <c r="G25" i="30"/>
  <c r="I25" i="30" s="1"/>
  <c r="C25" i="30"/>
  <c r="F25" i="30" s="1"/>
  <c r="G24" i="30"/>
  <c r="I24" i="30" s="1"/>
  <c r="C24" i="30"/>
  <c r="F24" i="30" s="1"/>
  <c r="J24" i="30" s="1"/>
  <c r="H30" i="29"/>
  <c r="G29" i="29"/>
  <c r="I29" i="29" s="1"/>
  <c r="C29" i="29"/>
  <c r="F29" i="29" s="1"/>
  <c r="G28" i="29"/>
  <c r="I28" i="29" s="1"/>
  <c r="F28" i="29"/>
  <c r="C28" i="29"/>
  <c r="G27" i="29"/>
  <c r="I27" i="29" s="1"/>
  <c r="C27" i="29"/>
  <c r="F27" i="29" s="1"/>
  <c r="J27" i="29" s="1"/>
  <c r="G26" i="29"/>
  <c r="I26" i="29" s="1"/>
  <c r="C26" i="29"/>
  <c r="F26" i="29" s="1"/>
  <c r="I25" i="29"/>
  <c r="G25" i="29"/>
  <c r="C25" i="29"/>
  <c r="F25" i="29" s="1"/>
  <c r="J25" i="29" s="1"/>
  <c r="G24" i="29"/>
  <c r="I24" i="29" s="1"/>
  <c r="C24" i="29"/>
  <c r="F24" i="29" s="1"/>
  <c r="H30" i="28"/>
  <c r="G29" i="28"/>
  <c r="I29" i="28" s="1"/>
  <c r="C29" i="28"/>
  <c r="F29" i="28" s="1"/>
  <c r="G28" i="28"/>
  <c r="I28" i="28" s="1"/>
  <c r="C28" i="28"/>
  <c r="F28" i="28" s="1"/>
  <c r="G27" i="28"/>
  <c r="I27" i="28" s="1"/>
  <c r="C27" i="28"/>
  <c r="F27" i="28" s="1"/>
  <c r="G26" i="28"/>
  <c r="I26" i="28" s="1"/>
  <c r="C26" i="28"/>
  <c r="F26" i="28" s="1"/>
  <c r="G25" i="28"/>
  <c r="I25" i="28" s="1"/>
  <c r="F25" i="28"/>
  <c r="C25" i="28"/>
  <c r="G24" i="28"/>
  <c r="I24" i="28" s="1"/>
  <c r="C24" i="28"/>
  <c r="F24" i="28" s="1"/>
  <c r="H30" i="27"/>
  <c r="G29" i="27"/>
  <c r="I29" i="27" s="1"/>
  <c r="C29" i="27"/>
  <c r="F29" i="27" s="1"/>
  <c r="G28" i="27"/>
  <c r="I28" i="27" s="1"/>
  <c r="C28" i="27"/>
  <c r="F28" i="27" s="1"/>
  <c r="J28" i="27" s="1"/>
  <c r="G27" i="27"/>
  <c r="I27" i="27" s="1"/>
  <c r="C27" i="27"/>
  <c r="F27" i="27" s="1"/>
  <c r="G26" i="27"/>
  <c r="I26" i="27" s="1"/>
  <c r="C26" i="27"/>
  <c r="F26" i="27" s="1"/>
  <c r="G25" i="27"/>
  <c r="I25" i="27" s="1"/>
  <c r="J25" i="27" s="1"/>
  <c r="F25" i="27"/>
  <c r="C25" i="27"/>
  <c r="G24" i="27"/>
  <c r="I24" i="27" s="1"/>
  <c r="C24" i="27"/>
  <c r="F24" i="27" s="1"/>
  <c r="J24" i="27" s="1"/>
  <c r="H30" i="26"/>
  <c r="G29" i="26"/>
  <c r="I29" i="26" s="1"/>
  <c r="C29" i="26"/>
  <c r="F29" i="26" s="1"/>
  <c r="G28" i="26"/>
  <c r="I28" i="26" s="1"/>
  <c r="C28" i="26"/>
  <c r="F28" i="26" s="1"/>
  <c r="G27" i="26"/>
  <c r="I27" i="26" s="1"/>
  <c r="C27" i="26"/>
  <c r="F27" i="26" s="1"/>
  <c r="J27" i="26" s="1"/>
  <c r="I26" i="26"/>
  <c r="G26" i="26"/>
  <c r="C26" i="26"/>
  <c r="F26" i="26" s="1"/>
  <c r="G25" i="26"/>
  <c r="I25" i="26" s="1"/>
  <c r="C25" i="26"/>
  <c r="F25" i="26" s="1"/>
  <c r="J25" i="26" s="1"/>
  <c r="G24" i="26"/>
  <c r="I24" i="26" s="1"/>
  <c r="C24" i="26"/>
  <c r="F24" i="26" s="1"/>
  <c r="J24" i="26" s="1"/>
  <c r="H30" i="25"/>
  <c r="G29" i="25"/>
  <c r="I29" i="25" s="1"/>
  <c r="C29" i="25"/>
  <c r="F29" i="25" s="1"/>
  <c r="G28" i="25"/>
  <c r="I28" i="25" s="1"/>
  <c r="C28" i="25"/>
  <c r="F28" i="25" s="1"/>
  <c r="J28" i="25" s="1"/>
  <c r="G27" i="25"/>
  <c r="I27" i="25" s="1"/>
  <c r="C27" i="25"/>
  <c r="F27" i="25" s="1"/>
  <c r="G26" i="25"/>
  <c r="I26" i="25" s="1"/>
  <c r="C26" i="25"/>
  <c r="F26" i="25" s="1"/>
  <c r="J26" i="25" s="1"/>
  <c r="G25" i="25"/>
  <c r="I25" i="25" s="1"/>
  <c r="C25" i="25"/>
  <c r="F25" i="25" s="1"/>
  <c r="G24" i="25"/>
  <c r="I24" i="25" s="1"/>
  <c r="C24" i="25"/>
  <c r="F24" i="25" s="1"/>
  <c r="H30" i="24"/>
  <c r="G29" i="24"/>
  <c r="I29" i="24" s="1"/>
  <c r="C29" i="24"/>
  <c r="F29" i="24" s="1"/>
  <c r="J29" i="24" s="1"/>
  <c r="G28" i="24"/>
  <c r="I28" i="24" s="1"/>
  <c r="C28" i="24"/>
  <c r="F28" i="24" s="1"/>
  <c r="G27" i="24"/>
  <c r="I27" i="24" s="1"/>
  <c r="C27" i="24"/>
  <c r="F27" i="24" s="1"/>
  <c r="G26" i="24"/>
  <c r="I26" i="24" s="1"/>
  <c r="C26" i="24"/>
  <c r="F26" i="24" s="1"/>
  <c r="J26" i="24" s="1"/>
  <c r="I25" i="24"/>
  <c r="G25" i="24"/>
  <c r="C25" i="24"/>
  <c r="F25" i="24" s="1"/>
  <c r="G24" i="24"/>
  <c r="I24" i="24" s="1"/>
  <c r="C24" i="24"/>
  <c r="F24" i="24" s="1"/>
  <c r="H30" i="23"/>
  <c r="G29" i="23"/>
  <c r="I29" i="23" s="1"/>
  <c r="C29" i="23"/>
  <c r="F29" i="23" s="1"/>
  <c r="G28" i="23"/>
  <c r="I28" i="23" s="1"/>
  <c r="C28" i="23"/>
  <c r="F28" i="23" s="1"/>
  <c r="G27" i="23"/>
  <c r="I27" i="23" s="1"/>
  <c r="C27" i="23"/>
  <c r="F27" i="23" s="1"/>
  <c r="G26" i="23"/>
  <c r="I26" i="23" s="1"/>
  <c r="C26" i="23"/>
  <c r="F26" i="23" s="1"/>
  <c r="J26" i="23" s="1"/>
  <c r="I25" i="23"/>
  <c r="G25" i="23"/>
  <c r="C25" i="23"/>
  <c r="F25" i="23" s="1"/>
  <c r="G24" i="23"/>
  <c r="I24" i="23" s="1"/>
  <c r="C24" i="23"/>
  <c r="F24" i="23" s="1"/>
  <c r="H30" i="22"/>
  <c r="I29" i="22"/>
  <c r="G29" i="22"/>
  <c r="C29" i="22"/>
  <c r="F29" i="22" s="1"/>
  <c r="G28" i="22"/>
  <c r="I28" i="22" s="1"/>
  <c r="C28" i="22"/>
  <c r="F28" i="22" s="1"/>
  <c r="G27" i="22"/>
  <c r="I27" i="22" s="1"/>
  <c r="C27" i="22"/>
  <c r="F27" i="22" s="1"/>
  <c r="J27" i="22" s="1"/>
  <c r="G26" i="22"/>
  <c r="I26" i="22" s="1"/>
  <c r="C26" i="22"/>
  <c r="F26" i="22" s="1"/>
  <c r="G25" i="22"/>
  <c r="I25" i="22" s="1"/>
  <c r="F25" i="22"/>
  <c r="J25" i="22" s="1"/>
  <c r="C25" i="22"/>
  <c r="G24" i="22"/>
  <c r="I24" i="22" s="1"/>
  <c r="C24" i="22"/>
  <c r="F24" i="22" s="1"/>
  <c r="H30" i="21"/>
  <c r="G29" i="21"/>
  <c r="I29" i="21" s="1"/>
  <c r="F29" i="21"/>
  <c r="C29" i="21"/>
  <c r="G28" i="21"/>
  <c r="I28" i="21" s="1"/>
  <c r="C28" i="21"/>
  <c r="F28" i="21" s="1"/>
  <c r="J28" i="21" s="1"/>
  <c r="I27" i="21"/>
  <c r="G27" i="21"/>
  <c r="C27" i="21"/>
  <c r="F27" i="21" s="1"/>
  <c r="J27" i="21" s="1"/>
  <c r="G26" i="21"/>
  <c r="I26" i="21" s="1"/>
  <c r="C26" i="21"/>
  <c r="F26" i="21" s="1"/>
  <c r="G25" i="21"/>
  <c r="I25" i="21" s="1"/>
  <c r="C25" i="21"/>
  <c r="F25" i="21" s="1"/>
  <c r="J25" i="21" s="1"/>
  <c r="G24" i="21"/>
  <c r="I24" i="21" s="1"/>
  <c r="C24" i="21"/>
  <c r="F24" i="21" s="1"/>
  <c r="H30" i="20"/>
  <c r="G29" i="20"/>
  <c r="I29" i="20" s="1"/>
  <c r="F29" i="20"/>
  <c r="C29" i="20"/>
  <c r="G28" i="20"/>
  <c r="I28" i="20" s="1"/>
  <c r="F28" i="20"/>
  <c r="C28" i="20"/>
  <c r="G27" i="20"/>
  <c r="I27" i="20" s="1"/>
  <c r="C27" i="20"/>
  <c r="F27" i="20" s="1"/>
  <c r="I26" i="20"/>
  <c r="G26" i="20"/>
  <c r="C26" i="20"/>
  <c r="F26" i="20" s="1"/>
  <c r="G25" i="20"/>
  <c r="I25" i="20" s="1"/>
  <c r="C25" i="20"/>
  <c r="F25" i="20" s="1"/>
  <c r="G24" i="20"/>
  <c r="I24" i="20" s="1"/>
  <c r="F24" i="20"/>
  <c r="C24" i="20"/>
  <c r="H30" i="19"/>
  <c r="I29" i="19"/>
  <c r="G29" i="19"/>
  <c r="C29" i="19"/>
  <c r="F29" i="19" s="1"/>
  <c r="G28" i="19"/>
  <c r="I28" i="19" s="1"/>
  <c r="C28" i="19"/>
  <c r="F28" i="19" s="1"/>
  <c r="G27" i="19"/>
  <c r="I27" i="19" s="1"/>
  <c r="C27" i="19"/>
  <c r="F27" i="19" s="1"/>
  <c r="G26" i="19"/>
  <c r="I26" i="19" s="1"/>
  <c r="C26" i="19"/>
  <c r="F26" i="19" s="1"/>
  <c r="I25" i="19"/>
  <c r="G25" i="19"/>
  <c r="C25" i="19"/>
  <c r="F25" i="19" s="1"/>
  <c r="G24" i="19"/>
  <c r="I24" i="19" s="1"/>
  <c r="C24" i="19"/>
  <c r="F24" i="19" s="1"/>
  <c r="H30" i="18"/>
  <c r="G29" i="18"/>
  <c r="I29" i="18" s="1"/>
  <c r="C29" i="18"/>
  <c r="F29" i="18" s="1"/>
  <c r="G28" i="18"/>
  <c r="I28" i="18" s="1"/>
  <c r="C28" i="18"/>
  <c r="F28" i="18" s="1"/>
  <c r="J28" i="18" s="1"/>
  <c r="G27" i="18"/>
  <c r="I27" i="18" s="1"/>
  <c r="C27" i="18"/>
  <c r="F27" i="18" s="1"/>
  <c r="G26" i="18"/>
  <c r="I26" i="18" s="1"/>
  <c r="C26" i="18"/>
  <c r="F26" i="18" s="1"/>
  <c r="G25" i="18"/>
  <c r="I25" i="18" s="1"/>
  <c r="C25" i="18"/>
  <c r="F25" i="18" s="1"/>
  <c r="G24" i="18"/>
  <c r="I24" i="18" s="1"/>
  <c r="C24" i="18"/>
  <c r="F24" i="18" s="1"/>
  <c r="H30" i="17"/>
  <c r="G29" i="17"/>
  <c r="I29" i="17" s="1"/>
  <c r="C29" i="17"/>
  <c r="F29" i="17" s="1"/>
  <c r="G28" i="17"/>
  <c r="I28" i="17" s="1"/>
  <c r="C28" i="17"/>
  <c r="F28" i="17" s="1"/>
  <c r="J28" i="17" s="1"/>
  <c r="G27" i="17"/>
  <c r="I27" i="17" s="1"/>
  <c r="C27" i="17"/>
  <c r="F27" i="17" s="1"/>
  <c r="G26" i="17"/>
  <c r="I26" i="17" s="1"/>
  <c r="C26" i="17"/>
  <c r="F26" i="17" s="1"/>
  <c r="G25" i="17"/>
  <c r="I25" i="17" s="1"/>
  <c r="C25" i="17"/>
  <c r="F25" i="17" s="1"/>
  <c r="I24" i="17"/>
  <c r="G24" i="17"/>
  <c r="C24" i="17"/>
  <c r="F24" i="17" s="1"/>
  <c r="J24" i="17" s="1"/>
  <c r="H30" i="16"/>
  <c r="G29" i="16"/>
  <c r="I29" i="16" s="1"/>
  <c r="C29" i="16"/>
  <c r="F29" i="16" s="1"/>
  <c r="G28" i="16"/>
  <c r="I28" i="16" s="1"/>
  <c r="C28" i="16"/>
  <c r="F28" i="16" s="1"/>
  <c r="G27" i="16"/>
  <c r="I27" i="16" s="1"/>
  <c r="C27" i="16"/>
  <c r="F27" i="16" s="1"/>
  <c r="G26" i="16"/>
  <c r="I26" i="16" s="1"/>
  <c r="C26" i="16"/>
  <c r="F26" i="16" s="1"/>
  <c r="J26" i="16" s="1"/>
  <c r="G25" i="16"/>
  <c r="I25" i="16" s="1"/>
  <c r="C25" i="16"/>
  <c r="F25" i="16" s="1"/>
  <c r="I24" i="16"/>
  <c r="J24" i="16" s="1"/>
  <c r="G24" i="16"/>
  <c r="F24" i="16"/>
  <c r="C24" i="16"/>
  <c r="H30" i="15"/>
  <c r="G29" i="15"/>
  <c r="I29" i="15" s="1"/>
  <c r="C29" i="15"/>
  <c r="F29" i="15" s="1"/>
  <c r="G28" i="15"/>
  <c r="I28" i="15" s="1"/>
  <c r="C28" i="15"/>
  <c r="F28" i="15" s="1"/>
  <c r="G27" i="15"/>
  <c r="I27" i="15" s="1"/>
  <c r="C27" i="15"/>
  <c r="F27" i="15" s="1"/>
  <c r="J27" i="15" s="1"/>
  <c r="G26" i="15"/>
  <c r="I26" i="15" s="1"/>
  <c r="C26" i="15"/>
  <c r="F26" i="15" s="1"/>
  <c r="G25" i="15"/>
  <c r="I25" i="15" s="1"/>
  <c r="C25" i="15"/>
  <c r="F25" i="15" s="1"/>
  <c r="G24" i="15"/>
  <c r="I24" i="15" s="1"/>
  <c r="C24" i="15"/>
  <c r="F24" i="15" s="1"/>
  <c r="H30" i="14"/>
  <c r="G29" i="14"/>
  <c r="I29" i="14" s="1"/>
  <c r="C29" i="14"/>
  <c r="F29" i="14" s="1"/>
  <c r="G28" i="14"/>
  <c r="I28" i="14" s="1"/>
  <c r="C28" i="14"/>
  <c r="F28" i="14" s="1"/>
  <c r="G27" i="14"/>
  <c r="I27" i="14" s="1"/>
  <c r="C27" i="14"/>
  <c r="F27" i="14" s="1"/>
  <c r="G26" i="14"/>
  <c r="I26" i="14" s="1"/>
  <c r="C26" i="14"/>
  <c r="F26" i="14" s="1"/>
  <c r="G25" i="14"/>
  <c r="I25" i="14" s="1"/>
  <c r="C25" i="14"/>
  <c r="F25" i="14" s="1"/>
  <c r="I24" i="14"/>
  <c r="G24" i="14"/>
  <c r="C24" i="14"/>
  <c r="F24" i="14" s="1"/>
  <c r="H30" i="12"/>
  <c r="G29" i="12"/>
  <c r="I29" i="12" s="1"/>
  <c r="C29" i="12"/>
  <c r="F29" i="12" s="1"/>
  <c r="J29" i="12" s="1"/>
  <c r="G28" i="12"/>
  <c r="I28" i="12" s="1"/>
  <c r="C28" i="12"/>
  <c r="F28" i="12" s="1"/>
  <c r="G27" i="12"/>
  <c r="I27" i="12" s="1"/>
  <c r="C27" i="12"/>
  <c r="F27" i="12" s="1"/>
  <c r="G26" i="12"/>
  <c r="I26" i="12" s="1"/>
  <c r="C26" i="12"/>
  <c r="F26" i="12" s="1"/>
  <c r="I25" i="12"/>
  <c r="G25" i="12"/>
  <c r="F25" i="12"/>
  <c r="C25" i="12"/>
  <c r="G24" i="12"/>
  <c r="I24" i="12" s="1"/>
  <c r="C24" i="12"/>
  <c r="F24" i="12" s="1"/>
  <c r="H30" i="11"/>
  <c r="G29" i="11"/>
  <c r="I29" i="11" s="1"/>
  <c r="C29" i="11"/>
  <c r="F29" i="11" s="1"/>
  <c r="G28" i="11"/>
  <c r="I28" i="11" s="1"/>
  <c r="C28" i="11"/>
  <c r="F28" i="11" s="1"/>
  <c r="G27" i="11"/>
  <c r="I27" i="11" s="1"/>
  <c r="C27" i="11"/>
  <c r="F27" i="11" s="1"/>
  <c r="G26" i="11"/>
  <c r="I26" i="11" s="1"/>
  <c r="C26" i="11"/>
  <c r="F26" i="11" s="1"/>
  <c r="G25" i="11"/>
  <c r="I25" i="11" s="1"/>
  <c r="F25" i="11"/>
  <c r="C25" i="11"/>
  <c r="G24" i="11"/>
  <c r="I24" i="11" s="1"/>
  <c r="C24" i="11"/>
  <c r="F24" i="11" s="1"/>
  <c r="H30" i="10"/>
  <c r="G29" i="10"/>
  <c r="I29" i="10" s="1"/>
  <c r="C29" i="10"/>
  <c r="F29" i="10" s="1"/>
  <c r="G28" i="10"/>
  <c r="I28" i="10" s="1"/>
  <c r="C28" i="10"/>
  <c r="F28" i="10" s="1"/>
  <c r="G27" i="10"/>
  <c r="I27" i="10" s="1"/>
  <c r="C27" i="10"/>
  <c r="F27" i="10" s="1"/>
  <c r="I26" i="10"/>
  <c r="G26" i="10"/>
  <c r="C26" i="10"/>
  <c r="F26" i="10" s="1"/>
  <c r="J26" i="10" s="1"/>
  <c r="G25" i="10"/>
  <c r="I25" i="10" s="1"/>
  <c r="C25" i="10"/>
  <c r="F25" i="10" s="1"/>
  <c r="J25" i="10" s="1"/>
  <c r="G24" i="10"/>
  <c r="I24" i="10" s="1"/>
  <c r="C24" i="10"/>
  <c r="F24" i="10" s="1"/>
  <c r="H30" i="9"/>
  <c r="G29" i="9"/>
  <c r="I29" i="9" s="1"/>
  <c r="F29" i="9"/>
  <c r="C29" i="9"/>
  <c r="G28" i="9"/>
  <c r="I28" i="9" s="1"/>
  <c r="C28" i="9"/>
  <c r="F28" i="9" s="1"/>
  <c r="I27" i="9"/>
  <c r="G27" i="9"/>
  <c r="C27" i="9"/>
  <c r="F27" i="9" s="1"/>
  <c r="J27" i="9" s="1"/>
  <c r="G26" i="9"/>
  <c r="I26" i="9" s="1"/>
  <c r="C26" i="9"/>
  <c r="F26" i="9" s="1"/>
  <c r="J26" i="9" s="1"/>
  <c r="G25" i="9"/>
  <c r="I25" i="9" s="1"/>
  <c r="C25" i="9"/>
  <c r="F25" i="9" s="1"/>
  <c r="J25" i="9" s="1"/>
  <c r="G24" i="9"/>
  <c r="I24" i="9" s="1"/>
  <c r="C24" i="9"/>
  <c r="F24" i="9" s="1"/>
  <c r="H30" i="7"/>
  <c r="G29" i="7"/>
  <c r="I29" i="7" s="1"/>
  <c r="C29" i="7"/>
  <c r="F29" i="7" s="1"/>
  <c r="G28" i="7"/>
  <c r="I28" i="7" s="1"/>
  <c r="C28" i="7"/>
  <c r="F28" i="7" s="1"/>
  <c r="J28" i="7" s="1"/>
  <c r="G27" i="7"/>
  <c r="I27" i="7" s="1"/>
  <c r="C27" i="7"/>
  <c r="F27" i="7" s="1"/>
  <c r="G26" i="7"/>
  <c r="I26" i="7" s="1"/>
  <c r="C26" i="7"/>
  <c r="F26" i="7" s="1"/>
  <c r="I25" i="7"/>
  <c r="G25" i="7"/>
  <c r="C25" i="7"/>
  <c r="F25" i="7" s="1"/>
  <c r="J25" i="7" s="1"/>
  <c r="G24" i="7"/>
  <c r="I24" i="7" s="1"/>
  <c r="C24" i="7"/>
  <c r="F24" i="7" s="1"/>
  <c r="H30" i="6"/>
  <c r="G29" i="6"/>
  <c r="I29" i="6" s="1"/>
  <c r="C29" i="6"/>
  <c r="F29" i="6" s="1"/>
  <c r="G28" i="6"/>
  <c r="I28" i="6" s="1"/>
  <c r="F28" i="6"/>
  <c r="C28" i="6"/>
  <c r="G27" i="6"/>
  <c r="I27" i="6" s="1"/>
  <c r="J27" i="6" s="1"/>
  <c r="F27" i="6"/>
  <c r="C27" i="6"/>
  <c r="I26" i="6"/>
  <c r="G26" i="6"/>
  <c r="C26" i="6"/>
  <c r="F26" i="6" s="1"/>
  <c r="J26" i="6" s="1"/>
  <c r="G25" i="6"/>
  <c r="I25" i="6" s="1"/>
  <c r="C25" i="6"/>
  <c r="F25" i="6" s="1"/>
  <c r="G24" i="6"/>
  <c r="I24" i="6" s="1"/>
  <c r="C24" i="6"/>
  <c r="F24" i="6" s="1"/>
  <c r="H30" i="5"/>
  <c r="G29" i="5"/>
  <c r="I29" i="5" s="1"/>
  <c r="C29" i="5"/>
  <c r="F29" i="5" s="1"/>
  <c r="G28" i="5"/>
  <c r="I28" i="5" s="1"/>
  <c r="C28" i="5"/>
  <c r="F28" i="5" s="1"/>
  <c r="G27" i="5"/>
  <c r="I27" i="5" s="1"/>
  <c r="C27" i="5"/>
  <c r="F27" i="5" s="1"/>
  <c r="G26" i="5"/>
  <c r="I26" i="5" s="1"/>
  <c r="J26" i="5" s="1"/>
  <c r="F26" i="5"/>
  <c r="C26" i="5"/>
  <c r="G25" i="5"/>
  <c r="I25" i="5" s="1"/>
  <c r="C25" i="5"/>
  <c r="F25" i="5" s="1"/>
  <c r="G24" i="5"/>
  <c r="I24" i="5" s="1"/>
  <c r="C24" i="5"/>
  <c r="F24" i="5" s="1"/>
  <c r="A21" i="13"/>
  <c r="A12" i="13"/>
  <c r="A22" i="34"/>
  <c r="A13" i="34"/>
  <c r="A21" i="31"/>
  <c r="A12" i="31"/>
  <c r="A21" i="30"/>
  <c r="A12" i="30"/>
  <c r="A21" i="29"/>
  <c r="A12" i="29"/>
  <c r="A21" i="28"/>
  <c r="A12" i="28"/>
  <c r="A21" i="27"/>
  <c r="A12" i="27"/>
  <c r="A21" i="26"/>
  <c r="A12" i="26"/>
  <c r="A21" i="25"/>
  <c r="A12" i="25"/>
  <c r="A21" i="24"/>
  <c r="A12" i="24"/>
  <c r="A21" i="23"/>
  <c r="A12" i="23"/>
  <c r="A21" i="22"/>
  <c r="A12" i="22"/>
  <c r="A21" i="21"/>
  <c r="A12" i="21"/>
  <c r="A21" i="20"/>
  <c r="A12" i="20"/>
  <c r="A21" i="19"/>
  <c r="A12" i="19"/>
  <c r="A21" i="18"/>
  <c r="A12" i="18"/>
  <c r="A21" i="17"/>
  <c r="A12" i="17"/>
  <c r="A21" i="16"/>
  <c r="A12" i="16"/>
  <c r="A21" i="15"/>
  <c r="A12" i="15"/>
  <c r="A21" i="14"/>
  <c r="A12" i="14"/>
  <c r="A21" i="12"/>
  <c r="A12" i="12"/>
  <c r="A21" i="11"/>
  <c r="A12" i="11"/>
  <c r="A21" i="10"/>
  <c r="A12" i="10"/>
  <c r="A21" i="9"/>
  <c r="A12" i="9"/>
  <c r="A21" i="7"/>
  <c r="A12" i="7"/>
  <c r="A21" i="6"/>
  <c r="A12" i="6"/>
  <c r="A12" i="5"/>
  <c r="A21" i="5"/>
  <c r="J28" i="13" l="1"/>
  <c r="J25" i="34"/>
  <c r="J29" i="31"/>
  <c r="J24" i="31"/>
  <c r="J26" i="29"/>
  <c r="J24" i="29"/>
  <c r="J28" i="29"/>
  <c r="J27" i="28"/>
  <c r="J26" i="26"/>
  <c r="J27" i="25"/>
  <c r="J28" i="24"/>
  <c r="J24" i="24"/>
  <c r="J29" i="23"/>
  <c r="J24" i="22"/>
  <c r="J24" i="21"/>
  <c r="J24" i="20"/>
  <c r="J26" i="20"/>
  <c r="J27" i="20"/>
  <c r="J29" i="20"/>
  <c r="J27" i="18"/>
  <c r="J25" i="18"/>
  <c r="J25" i="17"/>
  <c r="J29" i="17"/>
  <c r="J27" i="17"/>
  <c r="J26" i="17"/>
  <c r="J26" i="15"/>
  <c r="J24" i="14"/>
  <c r="J25" i="14"/>
  <c r="J24" i="12"/>
  <c r="J24" i="11"/>
  <c r="J29" i="11"/>
  <c r="J27" i="7"/>
  <c r="J24" i="6"/>
  <c r="J25" i="6"/>
  <c r="J24" i="5"/>
  <c r="J28" i="5"/>
  <c r="J27" i="13"/>
  <c r="J24" i="13"/>
  <c r="J28" i="34"/>
  <c r="J26" i="34"/>
  <c r="J27" i="31"/>
  <c r="J26" i="31"/>
  <c r="J27" i="30"/>
  <c r="J28" i="30"/>
  <c r="J29" i="30"/>
  <c r="J29" i="29"/>
  <c r="J28" i="28"/>
  <c r="J27" i="27"/>
  <c r="J29" i="27"/>
  <c r="J28" i="26"/>
  <c r="J29" i="25"/>
  <c r="J27" i="24"/>
  <c r="J25" i="24"/>
  <c r="J24" i="9"/>
  <c r="J28" i="9"/>
  <c r="J24" i="23"/>
  <c r="J27" i="23"/>
  <c r="J25" i="23"/>
  <c r="J28" i="23"/>
  <c r="J28" i="22"/>
  <c r="J29" i="22"/>
  <c r="J26" i="21"/>
  <c r="J25" i="20"/>
  <c r="J25" i="19"/>
  <c r="J28" i="19"/>
  <c r="J29" i="19"/>
  <c r="J26" i="19"/>
  <c r="J26" i="18"/>
  <c r="J24" i="18"/>
  <c r="J25" i="16"/>
  <c r="J29" i="16"/>
  <c r="J25" i="15"/>
  <c r="J28" i="15"/>
  <c r="J29" i="15"/>
  <c r="J24" i="15"/>
  <c r="J26" i="14"/>
  <c r="J27" i="14"/>
  <c r="J27" i="12"/>
  <c r="J25" i="12"/>
  <c r="J28" i="12"/>
  <c r="J27" i="11"/>
  <c r="J28" i="11"/>
  <c r="J26" i="11"/>
  <c r="J24" i="10"/>
  <c r="J28" i="10"/>
  <c r="J29" i="7"/>
  <c r="J26" i="7"/>
  <c r="J24" i="7"/>
  <c r="J27" i="5"/>
  <c r="J25" i="13"/>
  <c r="J29" i="13"/>
  <c r="J29" i="34"/>
  <c r="J25" i="31"/>
  <c r="J25" i="30"/>
  <c r="J26" i="30"/>
  <c r="J24" i="28"/>
  <c r="J25" i="28"/>
  <c r="J26" i="28"/>
  <c r="J29" i="28"/>
  <c r="J26" i="27"/>
  <c r="J29" i="26"/>
  <c r="J24" i="25"/>
  <c r="J25" i="25"/>
  <c r="J26" i="22"/>
  <c r="J29" i="21"/>
  <c r="J28" i="20"/>
  <c r="J24" i="19"/>
  <c r="J27" i="19"/>
  <c r="J29" i="18"/>
  <c r="J27" i="16"/>
  <c r="J28" i="16"/>
  <c r="J28" i="14"/>
  <c r="J29" i="14"/>
  <c r="J26" i="12"/>
  <c r="J25" i="11"/>
  <c r="J27" i="10"/>
  <c r="J29" i="10"/>
  <c r="J29" i="9"/>
  <c r="J28" i="6"/>
  <c r="J29" i="6"/>
  <c r="J25" i="5"/>
  <c r="J29" i="5"/>
  <c r="G27" i="2"/>
  <c r="I27" i="2" s="1"/>
  <c r="I29" i="2"/>
  <c r="G29" i="2"/>
  <c r="C29" i="2"/>
  <c r="F29" i="2" s="1"/>
  <c r="J29" i="2" s="1"/>
  <c r="I28" i="2"/>
  <c r="G28" i="2"/>
  <c r="C28" i="2"/>
  <c r="F28" i="2" s="1"/>
  <c r="F27" i="2"/>
  <c r="J27" i="2" s="1"/>
  <c r="C27" i="2"/>
  <c r="G26" i="2"/>
  <c r="I26" i="2" s="1"/>
  <c r="C26" i="2"/>
  <c r="F26" i="2" s="1"/>
  <c r="G25" i="2"/>
  <c r="I25" i="2" s="1"/>
  <c r="C25" i="2"/>
  <c r="F25" i="2" s="1"/>
  <c r="G24" i="2"/>
  <c r="I24" i="2" s="1"/>
  <c r="C24" i="2"/>
  <c r="F24" i="2" s="1"/>
  <c r="J26" i="2" l="1"/>
  <c r="J28" i="2"/>
  <c r="J25" i="2"/>
  <c r="J24" i="2"/>
  <c r="G17" i="13"/>
  <c r="I17" i="13" s="1"/>
  <c r="C17" i="13"/>
  <c r="F17" i="13" s="1"/>
  <c r="G16" i="13"/>
  <c r="I16" i="13" s="1"/>
  <c r="C16" i="13"/>
  <c r="F16" i="13" s="1"/>
  <c r="G15" i="13"/>
  <c r="I15" i="13" s="1"/>
  <c r="C15" i="13"/>
  <c r="F15" i="13" s="1"/>
  <c r="G14" i="13"/>
  <c r="I14" i="13" s="1"/>
  <c r="C14" i="13"/>
  <c r="F14" i="13" s="1"/>
  <c r="G13" i="13"/>
  <c r="I13" i="13" s="1"/>
  <c r="C13" i="13"/>
  <c r="F13" i="13" s="1"/>
  <c r="G12" i="13"/>
  <c r="I12" i="13" s="1"/>
  <c r="C12" i="13"/>
  <c r="F12" i="13" s="1"/>
  <c r="G18" i="34"/>
  <c r="I18" i="34" s="1"/>
  <c r="C18" i="34"/>
  <c r="F18" i="34" s="1"/>
  <c r="G17" i="34"/>
  <c r="I17" i="34" s="1"/>
  <c r="C17" i="34"/>
  <c r="F17" i="34" s="1"/>
  <c r="G16" i="34"/>
  <c r="I16" i="34" s="1"/>
  <c r="C16" i="34"/>
  <c r="F16" i="34" s="1"/>
  <c r="G15" i="34"/>
  <c r="I15" i="34" s="1"/>
  <c r="C15" i="34"/>
  <c r="F15" i="34" s="1"/>
  <c r="J15" i="34" s="1"/>
  <c r="G14" i="34"/>
  <c r="I14" i="34" s="1"/>
  <c r="C14" i="34"/>
  <c r="F14" i="34" s="1"/>
  <c r="G13" i="34"/>
  <c r="I13" i="34" s="1"/>
  <c r="C13" i="34"/>
  <c r="F13" i="34" s="1"/>
  <c r="G17" i="31"/>
  <c r="I17" i="31" s="1"/>
  <c r="C17" i="31"/>
  <c r="F17" i="31" s="1"/>
  <c r="G16" i="31"/>
  <c r="I16" i="31" s="1"/>
  <c r="C16" i="31"/>
  <c r="F16" i="31" s="1"/>
  <c r="G15" i="31"/>
  <c r="I15" i="31" s="1"/>
  <c r="C15" i="31"/>
  <c r="F15" i="31" s="1"/>
  <c r="G14" i="31"/>
  <c r="I14" i="31" s="1"/>
  <c r="C14" i="31"/>
  <c r="F14" i="31" s="1"/>
  <c r="G13" i="31"/>
  <c r="I13" i="31" s="1"/>
  <c r="C13" i="31"/>
  <c r="F13" i="31" s="1"/>
  <c r="G12" i="31"/>
  <c r="I12" i="31" s="1"/>
  <c r="C12" i="31"/>
  <c r="F12" i="31" s="1"/>
  <c r="G17" i="30"/>
  <c r="I17" i="30" s="1"/>
  <c r="C17" i="30"/>
  <c r="F17" i="30" s="1"/>
  <c r="G16" i="30"/>
  <c r="I16" i="30" s="1"/>
  <c r="C16" i="30"/>
  <c r="F16" i="30" s="1"/>
  <c r="G15" i="30"/>
  <c r="I15" i="30" s="1"/>
  <c r="C15" i="30"/>
  <c r="F15" i="30" s="1"/>
  <c r="G14" i="30"/>
  <c r="I14" i="30" s="1"/>
  <c r="C14" i="30"/>
  <c r="F14" i="30" s="1"/>
  <c r="G13" i="30"/>
  <c r="I13" i="30" s="1"/>
  <c r="C13" i="30"/>
  <c r="F13" i="30" s="1"/>
  <c r="G12" i="30"/>
  <c r="I12" i="30" s="1"/>
  <c r="C12" i="30"/>
  <c r="F12" i="30" s="1"/>
  <c r="G17" i="29"/>
  <c r="I17" i="29" s="1"/>
  <c r="C17" i="29"/>
  <c r="F17" i="29" s="1"/>
  <c r="G16" i="29"/>
  <c r="I16" i="29" s="1"/>
  <c r="C16" i="29"/>
  <c r="F16" i="29" s="1"/>
  <c r="G15" i="29"/>
  <c r="I15" i="29" s="1"/>
  <c r="C15" i="29"/>
  <c r="F15" i="29" s="1"/>
  <c r="G14" i="29"/>
  <c r="I14" i="29" s="1"/>
  <c r="C14" i="29"/>
  <c r="F14" i="29" s="1"/>
  <c r="G13" i="29"/>
  <c r="I13" i="29" s="1"/>
  <c r="C13" i="29"/>
  <c r="F13" i="29" s="1"/>
  <c r="G12" i="29"/>
  <c r="I12" i="29" s="1"/>
  <c r="C12" i="29"/>
  <c r="F12" i="29" s="1"/>
  <c r="G17" i="28"/>
  <c r="I17" i="28" s="1"/>
  <c r="C17" i="28"/>
  <c r="F17" i="28" s="1"/>
  <c r="G16" i="28"/>
  <c r="I16" i="28" s="1"/>
  <c r="C16" i="28"/>
  <c r="F16" i="28" s="1"/>
  <c r="G15" i="28"/>
  <c r="I15" i="28" s="1"/>
  <c r="C15" i="28"/>
  <c r="F15" i="28" s="1"/>
  <c r="G14" i="28"/>
  <c r="I14" i="28" s="1"/>
  <c r="C14" i="28"/>
  <c r="F14" i="28" s="1"/>
  <c r="G13" i="28"/>
  <c r="I13" i="28" s="1"/>
  <c r="C13" i="28"/>
  <c r="F13" i="28" s="1"/>
  <c r="G12" i="28"/>
  <c r="I12" i="28" s="1"/>
  <c r="C12" i="28"/>
  <c r="F12" i="28" s="1"/>
  <c r="J12" i="28" s="1"/>
  <c r="G17" i="27"/>
  <c r="I17" i="27" s="1"/>
  <c r="C17" i="27"/>
  <c r="F17" i="27" s="1"/>
  <c r="G16" i="27"/>
  <c r="I16" i="27" s="1"/>
  <c r="C16" i="27"/>
  <c r="F16" i="27" s="1"/>
  <c r="G15" i="27"/>
  <c r="I15" i="27" s="1"/>
  <c r="C15" i="27"/>
  <c r="F15" i="27" s="1"/>
  <c r="G14" i="27"/>
  <c r="I14" i="27" s="1"/>
  <c r="C14" i="27"/>
  <c r="F14" i="27" s="1"/>
  <c r="G13" i="27"/>
  <c r="I13" i="27" s="1"/>
  <c r="C13" i="27"/>
  <c r="F13" i="27" s="1"/>
  <c r="G12" i="27"/>
  <c r="I12" i="27" s="1"/>
  <c r="C12" i="27"/>
  <c r="F12" i="27" s="1"/>
  <c r="G17" i="26"/>
  <c r="I17" i="26" s="1"/>
  <c r="C17" i="26"/>
  <c r="F17" i="26" s="1"/>
  <c r="G16" i="26"/>
  <c r="I16" i="26" s="1"/>
  <c r="C16" i="26"/>
  <c r="F16" i="26" s="1"/>
  <c r="G15" i="26"/>
  <c r="I15" i="26" s="1"/>
  <c r="C15" i="26"/>
  <c r="F15" i="26" s="1"/>
  <c r="G14" i="26"/>
  <c r="I14" i="26" s="1"/>
  <c r="C14" i="26"/>
  <c r="F14" i="26" s="1"/>
  <c r="G13" i="26"/>
  <c r="I13" i="26" s="1"/>
  <c r="C13" i="26"/>
  <c r="F13" i="26" s="1"/>
  <c r="G12" i="26"/>
  <c r="I12" i="26" s="1"/>
  <c r="C12" i="26"/>
  <c r="F12" i="26" s="1"/>
  <c r="G17" i="25"/>
  <c r="I17" i="25" s="1"/>
  <c r="C17" i="25"/>
  <c r="F17" i="25" s="1"/>
  <c r="G16" i="25"/>
  <c r="I16" i="25" s="1"/>
  <c r="C16" i="25"/>
  <c r="F16" i="25" s="1"/>
  <c r="J16" i="25" s="1"/>
  <c r="G15" i="25"/>
  <c r="I15" i="25" s="1"/>
  <c r="C15" i="25"/>
  <c r="F15" i="25" s="1"/>
  <c r="G14" i="25"/>
  <c r="I14" i="25" s="1"/>
  <c r="C14" i="25"/>
  <c r="F14" i="25" s="1"/>
  <c r="G13" i="25"/>
  <c r="I13" i="25" s="1"/>
  <c r="C13" i="25"/>
  <c r="F13" i="25" s="1"/>
  <c r="G12" i="25"/>
  <c r="I12" i="25" s="1"/>
  <c r="C12" i="25"/>
  <c r="F12" i="25" s="1"/>
  <c r="J12" i="25" s="1"/>
  <c r="G17" i="24"/>
  <c r="I17" i="24" s="1"/>
  <c r="C17" i="24"/>
  <c r="F17" i="24" s="1"/>
  <c r="G16" i="24"/>
  <c r="I16" i="24" s="1"/>
  <c r="C16" i="24"/>
  <c r="F16" i="24" s="1"/>
  <c r="G15" i="24"/>
  <c r="I15" i="24" s="1"/>
  <c r="C15" i="24"/>
  <c r="F15" i="24" s="1"/>
  <c r="G14" i="24"/>
  <c r="I14" i="24" s="1"/>
  <c r="C14" i="24"/>
  <c r="F14" i="24" s="1"/>
  <c r="G13" i="24"/>
  <c r="I13" i="24" s="1"/>
  <c r="C13" i="24"/>
  <c r="F13" i="24" s="1"/>
  <c r="G12" i="24"/>
  <c r="I12" i="24" s="1"/>
  <c r="C12" i="24"/>
  <c r="F12" i="24" s="1"/>
  <c r="G17" i="23"/>
  <c r="I17" i="23" s="1"/>
  <c r="C17" i="23"/>
  <c r="F17" i="23" s="1"/>
  <c r="G16" i="23"/>
  <c r="I16" i="23" s="1"/>
  <c r="C16" i="23"/>
  <c r="F16" i="23" s="1"/>
  <c r="G15" i="23"/>
  <c r="I15" i="23" s="1"/>
  <c r="C15" i="23"/>
  <c r="F15" i="23" s="1"/>
  <c r="G14" i="23"/>
  <c r="I14" i="23" s="1"/>
  <c r="C14" i="23"/>
  <c r="F14" i="23" s="1"/>
  <c r="G13" i="23"/>
  <c r="I13" i="23" s="1"/>
  <c r="C13" i="23"/>
  <c r="F13" i="23" s="1"/>
  <c r="G12" i="23"/>
  <c r="I12" i="23" s="1"/>
  <c r="C12" i="23"/>
  <c r="F12" i="23" s="1"/>
  <c r="G17" i="22"/>
  <c r="I17" i="22" s="1"/>
  <c r="C17" i="22"/>
  <c r="F17" i="22" s="1"/>
  <c r="G16" i="22"/>
  <c r="I16" i="22" s="1"/>
  <c r="C16" i="22"/>
  <c r="F16" i="22" s="1"/>
  <c r="G15" i="22"/>
  <c r="I15" i="22" s="1"/>
  <c r="C15" i="22"/>
  <c r="F15" i="22" s="1"/>
  <c r="G14" i="22"/>
  <c r="I14" i="22" s="1"/>
  <c r="C14" i="22"/>
  <c r="F14" i="22" s="1"/>
  <c r="G13" i="22"/>
  <c r="I13" i="22" s="1"/>
  <c r="C13" i="22"/>
  <c r="F13" i="22" s="1"/>
  <c r="G12" i="22"/>
  <c r="I12" i="22" s="1"/>
  <c r="C12" i="22"/>
  <c r="F12" i="22" s="1"/>
  <c r="G17" i="21"/>
  <c r="I17" i="21" s="1"/>
  <c r="C17" i="21"/>
  <c r="F17" i="21" s="1"/>
  <c r="J17" i="21" s="1"/>
  <c r="G16" i="21"/>
  <c r="I16" i="21" s="1"/>
  <c r="C16" i="21"/>
  <c r="F16" i="21" s="1"/>
  <c r="G15" i="21"/>
  <c r="I15" i="21" s="1"/>
  <c r="C15" i="21"/>
  <c r="F15" i="21" s="1"/>
  <c r="G14" i="21"/>
  <c r="I14" i="21" s="1"/>
  <c r="C14" i="21"/>
  <c r="F14" i="21" s="1"/>
  <c r="J14" i="21" s="1"/>
  <c r="G13" i="21"/>
  <c r="I13" i="21" s="1"/>
  <c r="C13" i="21"/>
  <c r="F13" i="21" s="1"/>
  <c r="J13" i="21" s="1"/>
  <c r="G12" i="21"/>
  <c r="I12" i="21" s="1"/>
  <c r="C12" i="21"/>
  <c r="F12" i="21" s="1"/>
  <c r="G17" i="20"/>
  <c r="I17" i="20" s="1"/>
  <c r="C17" i="20"/>
  <c r="F17" i="20" s="1"/>
  <c r="G16" i="20"/>
  <c r="I16" i="20" s="1"/>
  <c r="C16" i="20"/>
  <c r="F16" i="20" s="1"/>
  <c r="G15" i="20"/>
  <c r="I15" i="20" s="1"/>
  <c r="C15" i="20"/>
  <c r="F15" i="20" s="1"/>
  <c r="G14" i="20"/>
  <c r="I14" i="20" s="1"/>
  <c r="C14" i="20"/>
  <c r="F14" i="20" s="1"/>
  <c r="J14" i="20" s="1"/>
  <c r="G13" i="20"/>
  <c r="I13" i="20" s="1"/>
  <c r="C13" i="20"/>
  <c r="F13" i="20" s="1"/>
  <c r="G12" i="20"/>
  <c r="I12" i="20" s="1"/>
  <c r="C12" i="20"/>
  <c r="F12" i="20" s="1"/>
  <c r="G17" i="19"/>
  <c r="I17" i="19" s="1"/>
  <c r="C17" i="19"/>
  <c r="F17" i="19" s="1"/>
  <c r="G16" i="19"/>
  <c r="I16" i="19" s="1"/>
  <c r="C16" i="19"/>
  <c r="F16" i="19" s="1"/>
  <c r="G15" i="19"/>
  <c r="I15" i="19" s="1"/>
  <c r="C15" i="19"/>
  <c r="F15" i="19" s="1"/>
  <c r="G14" i="19"/>
  <c r="I14" i="19" s="1"/>
  <c r="C14" i="19"/>
  <c r="F14" i="19" s="1"/>
  <c r="G13" i="19"/>
  <c r="I13" i="19" s="1"/>
  <c r="C13" i="19"/>
  <c r="F13" i="19" s="1"/>
  <c r="G12" i="19"/>
  <c r="I12" i="19" s="1"/>
  <c r="C12" i="19"/>
  <c r="F12" i="19" s="1"/>
  <c r="J12" i="19" s="1"/>
  <c r="G17" i="18"/>
  <c r="I17" i="18" s="1"/>
  <c r="C17" i="18"/>
  <c r="F17" i="18" s="1"/>
  <c r="G16" i="18"/>
  <c r="I16" i="18" s="1"/>
  <c r="C16" i="18"/>
  <c r="F16" i="18" s="1"/>
  <c r="G15" i="18"/>
  <c r="I15" i="18" s="1"/>
  <c r="C15" i="18"/>
  <c r="F15" i="18" s="1"/>
  <c r="G14" i="18"/>
  <c r="I14" i="18" s="1"/>
  <c r="C14" i="18"/>
  <c r="F14" i="18" s="1"/>
  <c r="G13" i="18"/>
  <c r="I13" i="18" s="1"/>
  <c r="C13" i="18"/>
  <c r="F13" i="18" s="1"/>
  <c r="G12" i="18"/>
  <c r="I12" i="18" s="1"/>
  <c r="C12" i="18"/>
  <c r="F12" i="18" s="1"/>
  <c r="G17" i="17"/>
  <c r="I17" i="17" s="1"/>
  <c r="C17" i="17"/>
  <c r="F17" i="17" s="1"/>
  <c r="G16" i="17"/>
  <c r="I16" i="17" s="1"/>
  <c r="C16" i="17"/>
  <c r="F16" i="17" s="1"/>
  <c r="G15" i="17"/>
  <c r="I15" i="17" s="1"/>
  <c r="C15" i="17"/>
  <c r="F15" i="17" s="1"/>
  <c r="G14" i="17"/>
  <c r="I14" i="17" s="1"/>
  <c r="C14" i="17"/>
  <c r="F14" i="17" s="1"/>
  <c r="G13" i="17"/>
  <c r="I13" i="17" s="1"/>
  <c r="C13" i="17"/>
  <c r="F13" i="17" s="1"/>
  <c r="G12" i="17"/>
  <c r="I12" i="17" s="1"/>
  <c r="C12" i="17"/>
  <c r="F12" i="17" s="1"/>
  <c r="G17" i="16"/>
  <c r="I17" i="16" s="1"/>
  <c r="C17" i="16"/>
  <c r="F17" i="16" s="1"/>
  <c r="G16" i="16"/>
  <c r="I16" i="16" s="1"/>
  <c r="C16" i="16"/>
  <c r="F16" i="16" s="1"/>
  <c r="G15" i="16"/>
  <c r="I15" i="16" s="1"/>
  <c r="C15" i="16"/>
  <c r="F15" i="16" s="1"/>
  <c r="G14" i="16"/>
  <c r="I14" i="16" s="1"/>
  <c r="C14" i="16"/>
  <c r="F14" i="16" s="1"/>
  <c r="G13" i="16"/>
  <c r="I13" i="16" s="1"/>
  <c r="C13" i="16"/>
  <c r="F13" i="16" s="1"/>
  <c r="G12" i="16"/>
  <c r="I12" i="16" s="1"/>
  <c r="C12" i="16"/>
  <c r="F12" i="16" s="1"/>
  <c r="G17" i="15"/>
  <c r="I17" i="15" s="1"/>
  <c r="C17" i="15"/>
  <c r="F17" i="15" s="1"/>
  <c r="G16" i="15"/>
  <c r="I16" i="15" s="1"/>
  <c r="C16" i="15"/>
  <c r="F16" i="15" s="1"/>
  <c r="G15" i="15"/>
  <c r="I15" i="15" s="1"/>
  <c r="C15" i="15"/>
  <c r="F15" i="15" s="1"/>
  <c r="G14" i="15"/>
  <c r="I14" i="15" s="1"/>
  <c r="C14" i="15"/>
  <c r="F14" i="15" s="1"/>
  <c r="G13" i="15"/>
  <c r="I13" i="15" s="1"/>
  <c r="C13" i="15"/>
  <c r="F13" i="15" s="1"/>
  <c r="G12" i="15"/>
  <c r="I12" i="15" s="1"/>
  <c r="C12" i="15"/>
  <c r="F12" i="15" s="1"/>
  <c r="G17" i="14"/>
  <c r="I17" i="14" s="1"/>
  <c r="C17" i="14"/>
  <c r="F17" i="14" s="1"/>
  <c r="G16" i="14"/>
  <c r="I16" i="14" s="1"/>
  <c r="C16" i="14"/>
  <c r="F16" i="14" s="1"/>
  <c r="G15" i="14"/>
  <c r="I15" i="14" s="1"/>
  <c r="C15" i="14"/>
  <c r="F15" i="14" s="1"/>
  <c r="G14" i="14"/>
  <c r="I14" i="14" s="1"/>
  <c r="C14" i="14"/>
  <c r="F14" i="14" s="1"/>
  <c r="G13" i="14"/>
  <c r="I13" i="14" s="1"/>
  <c r="C13" i="14"/>
  <c r="F13" i="14" s="1"/>
  <c r="G12" i="14"/>
  <c r="I12" i="14" s="1"/>
  <c r="C12" i="14"/>
  <c r="F12" i="14" s="1"/>
  <c r="G17" i="12"/>
  <c r="I17" i="12" s="1"/>
  <c r="C17" i="12"/>
  <c r="F17" i="12" s="1"/>
  <c r="G16" i="12"/>
  <c r="I16" i="12" s="1"/>
  <c r="C16" i="12"/>
  <c r="F16" i="12" s="1"/>
  <c r="G15" i="12"/>
  <c r="I15" i="12" s="1"/>
  <c r="C15" i="12"/>
  <c r="F15" i="12" s="1"/>
  <c r="G14" i="12"/>
  <c r="I14" i="12" s="1"/>
  <c r="C14" i="12"/>
  <c r="F14" i="12" s="1"/>
  <c r="G13" i="12"/>
  <c r="I13" i="12" s="1"/>
  <c r="C13" i="12"/>
  <c r="F13" i="12" s="1"/>
  <c r="G12" i="12"/>
  <c r="I12" i="12" s="1"/>
  <c r="C12" i="12"/>
  <c r="F12" i="12" s="1"/>
  <c r="G17" i="11"/>
  <c r="I17" i="11" s="1"/>
  <c r="C17" i="11"/>
  <c r="F17" i="11" s="1"/>
  <c r="G16" i="11"/>
  <c r="I16" i="11" s="1"/>
  <c r="C16" i="11"/>
  <c r="F16" i="11" s="1"/>
  <c r="G15" i="11"/>
  <c r="I15" i="11" s="1"/>
  <c r="C15" i="11"/>
  <c r="F15" i="11" s="1"/>
  <c r="G14" i="11"/>
  <c r="I14" i="11" s="1"/>
  <c r="C14" i="11"/>
  <c r="F14" i="11" s="1"/>
  <c r="G13" i="11"/>
  <c r="I13" i="11" s="1"/>
  <c r="C13" i="11"/>
  <c r="F13" i="11" s="1"/>
  <c r="G12" i="11"/>
  <c r="I12" i="11" s="1"/>
  <c r="C12" i="11"/>
  <c r="F12" i="11" s="1"/>
  <c r="G17" i="10"/>
  <c r="I17" i="10" s="1"/>
  <c r="C17" i="10"/>
  <c r="F17" i="10" s="1"/>
  <c r="G16" i="10"/>
  <c r="I16" i="10" s="1"/>
  <c r="C16" i="10"/>
  <c r="F16" i="10" s="1"/>
  <c r="G15" i="10"/>
  <c r="I15" i="10" s="1"/>
  <c r="C15" i="10"/>
  <c r="F15" i="10" s="1"/>
  <c r="G14" i="10"/>
  <c r="I14" i="10" s="1"/>
  <c r="C14" i="10"/>
  <c r="F14" i="10" s="1"/>
  <c r="G13" i="10"/>
  <c r="I13" i="10" s="1"/>
  <c r="C13" i="10"/>
  <c r="F13" i="10" s="1"/>
  <c r="G12" i="10"/>
  <c r="I12" i="10" s="1"/>
  <c r="C12" i="10"/>
  <c r="F12" i="10" s="1"/>
  <c r="G17" i="9"/>
  <c r="I17" i="9" s="1"/>
  <c r="C17" i="9"/>
  <c r="F17" i="9" s="1"/>
  <c r="G16" i="9"/>
  <c r="I16" i="9" s="1"/>
  <c r="C16" i="9"/>
  <c r="F16" i="9" s="1"/>
  <c r="G15" i="9"/>
  <c r="I15" i="9" s="1"/>
  <c r="C15" i="9"/>
  <c r="F15" i="9" s="1"/>
  <c r="G14" i="9"/>
  <c r="I14" i="9" s="1"/>
  <c r="C14" i="9"/>
  <c r="F14" i="9" s="1"/>
  <c r="G13" i="9"/>
  <c r="I13" i="9" s="1"/>
  <c r="C13" i="9"/>
  <c r="F13" i="9" s="1"/>
  <c r="G12" i="9"/>
  <c r="I12" i="9" s="1"/>
  <c r="C12" i="9"/>
  <c r="F12" i="9" s="1"/>
  <c r="J12" i="9" s="1"/>
  <c r="J14" i="19" l="1"/>
  <c r="J12" i="17"/>
  <c r="J13" i="15"/>
  <c r="J12" i="15"/>
  <c r="J16" i="15"/>
  <c r="J12" i="10"/>
  <c r="J13" i="13"/>
  <c r="J17" i="13"/>
  <c r="J14" i="13"/>
  <c r="J16" i="26"/>
  <c r="J12" i="23"/>
  <c r="J12" i="16"/>
  <c r="J17" i="12"/>
  <c r="J13" i="12"/>
  <c r="J12" i="30"/>
  <c r="J12" i="29"/>
  <c r="J13" i="27"/>
  <c r="J12" i="27"/>
  <c r="J17" i="27"/>
  <c r="J13" i="25"/>
  <c r="J14" i="25"/>
  <c r="J15" i="24"/>
  <c r="J12" i="24"/>
  <c r="J12" i="22"/>
  <c r="J16" i="22"/>
  <c r="J12" i="21"/>
  <c r="J12" i="20"/>
  <c r="J13" i="20"/>
  <c r="J16" i="19"/>
  <c r="J13" i="17"/>
  <c r="J14" i="15"/>
  <c r="J16" i="10"/>
  <c r="J15" i="9"/>
  <c r="J16" i="18"/>
  <c r="J12" i="12"/>
  <c r="J12" i="11"/>
  <c r="J17" i="11"/>
  <c r="J13" i="34"/>
  <c r="J12" i="13"/>
  <c r="J14" i="31"/>
  <c r="J15" i="31"/>
  <c r="J12" i="31"/>
  <c r="J12" i="26"/>
  <c r="J14" i="22"/>
  <c r="J12" i="18"/>
  <c r="J13" i="16"/>
  <c r="J17" i="16"/>
  <c r="J12" i="14"/>
  <c r="J14" i="10"/>
  <c r="J13" i="10"/>
  <c r="J15" i="27"/>
  <c r="J14" i="18"/>
  <c r="J14" i="16"/>
  <c r="J13" i="14"/>
  <c r="J14" i="14"/>
  <c r="J15" i="14"/>
  <c r="J17" i="14"/>
  <c r="J13" i="11"/>
  <c r="J16" i="13"/>
  <c r="J15" i="13"/>
  <c r="J17" i="34"/>
  <c r="J14" i="34"/>
  <c r="J18" i="34"/>
  <c r="J13" i="31"/>
  <c r="J17" i="31"/>
  <c r="J16" i="31"/>
  <c r="J16" i="30"/>
  <c r="J13" i="30"/>
  <c r="J17" i="30"/>
  <c r="J14" i="30"/>
  <c r="J15" i="30"/>
  <c r="J15" i="29"/>
  <c r="J16" i="29"/>
  <c r="J13" i="29"/>
  <c r="J17" i="29"/>
  <c r="J14" i="29"/>
  <c r="J13" i="28"/>
  <c r="J17" i="28"/>
  <c r="J15" i="28"/>
  <c r="J16" i="28"/>
  <c r="J14" i="28"/>
  <c r="J16" i="27"/>
  <c r="J14" i="27"/>
  <c r="J14" i="26"/>
  <c r="J15" i="26"/>
  <c r="J13" i="26"/>
  <c r="J17" i="26"/>
  <c r="J17" i="25"/>
  <c r="J15" i="25"/>
  <c r="J16" i="24"/>
  <c r="J13" i="24"/>
  <c r="J17" i="24"/>
  <c r="J14" i="24"/>
  <c r="J15" i="23"/>
  <c r="J16" i="23"/>
  <c r="J13" i="23"/>
  <c r="J17" i="23"/>
  <c r="J14" i="23"/>
  <c r="J15" i="22"/>
  <c r="J13" i="22"/>
  <c r="J17" i="22"/>
  <c r="J15" i="21"/>
  <c r="J16" i="21"/>
  <c r="J17" i="20"/>
  <c r="J15" i="20"/>
  <c r="J16" i="20"/>
  <c r="J17" i="19"/>
  <c r="J15" i="19"/>
  <c r="J13" i="19"/>
  <c r="J13" i="18"/>
  <c r="J17" i="18"/>
  <c r="J15" i="18"/>
  <c r="J15" i="17"/>
  <c r="J16" i="17"/>
  <c r="J17" i="17"/>
  <c r="J14" i="17"/>
  <c r="J15" i="16"/>
  <c r="J16" i="16"/>
  <c r="J17" i="15"/>
  <c r="J15" i="15"/>
  <c r="J15" i="12"/>
  <c r="J16" i="12"/>
  <c r="J14" i="12"/>
  <c r="J14" i="11"/>
  <c r="J15" i="11"/>
  <c r="J16" i="11"/>
  <c r="J17" i="10"/>
  <c r="J15" i="10"/>
  <c r="J16" i="9"/>
  <c r="J13" i="9"/>
  <c r="J17" i="9"/>
  <c r="J14" i="9"/>
  <c r="J16" i="34"/>
  <c r="J16" i="14"/>
  <c r="G17" i="7" l="1"/>
  <c r="I17" i="7" s="1"/>
  <c r="C17" i="7"/>
  <c r="F17" i="7" s="1"/>
  <c r="G16" i="7"/>
  <c r="I16" i="7" s="1"/>
  <c r="C16" i="7"/>
  <c r="F16" i="7" s="1"/>
  <c r="G15" i="7"/>
  <c r="I15" i="7" s="1"/>
  <c r="C15" i="7"/>
  <c r="F15" i="7" s="1"/>
  <c r="G14" i="7"/>
  <c r="I14" i="7" s="1"/>
  <c r="C14" i="7"/>
  <c r="F14" i="7" s="1"/>
  <c r="G13" i="7"/>
  <c r="I13" i="7" s="1"/>
  <c r="C13" i="7"/>
  <c r="F13" i="7" s="1"/>
  <c r="J13" i="7" s="1"/>
  <c r="G12" i="7"/>
  <c r="I12" i="7" s="1"/>
  <c r="C12" i="7"/>
  <c r="F12" i="7" s="1"/>
  <c r="G17" i="6"/>
  <c r="I17" i="6" s="1"/>
  <c r="C17" i="6"/>
  <c r="F17" i="6" s="1"/>
  <c r="G16" i="6"/>
  <c r="I16" i="6" s="1"/>
  <c r="C16" i="6"/>
  <c r="F16" i="6" s="1"/>
  <c r="G15" i="6"/>
  <c r="I15" i="6" s="1"/>
  <c r="C15" i="6"/>
  <c r="F15" i="6" s="1"/>
  <c r="J15" i="6" s="1"/>
  <c r="G14" i="6"/>
  <c r="I14" i="6" s="1"/>
  <c r="C14" i="6"/>
  <c r="F14" i="6" s="1"/>
  <c r="G13" i="6"/>
  <c r="I13" i="6" s="1"/>
  <c r="C13" i="6"/>
  <c r="F13" i="6" s="1"/>
  <c r="G12" i="6"/>
  <c r="I12" i="6" s="1"/>
  <c r="C12" i="6"/>
  <c r="F12" i="6" s="1"/>
  <c r="G17" i="5"/>
  <c r="I17" i="5" s="1"/>
  <c r="C17" i="5"/>
  <c r="F17" i="5" s="1"/>
  <c r="G16" i="5"/>
  <c r="I16" i="5" s="1"/>
  <c r="C16" i="5"/>
  <c r="F16" i="5" s="1"/>
  <c r="G15" i="5"/>
  <c r="I15" i="5" s="1"/>
  <c r="C15" i="5"/>
  <c r="F15" i="5" s="1"/>
  <c r="G14" i="5"/>
  <c r="I14" i="5" s="1"/>
  <c r="C14" i="5"/>
  <c r="F14" i="5" s="1"/>
  <c r="G13" i="5"/>
  <c r="I13" i="5" s="1"/>
  <c r="C13" i="5"/>
  <c r="F13" i="5" s="1"/>
  <c r="G12" i="5"/>
  <c r="I12" i="5" s="1"/>
  <c r="C12" i="5"/>
  <c r="F12" i="5" s="1"/>
  <c r="G17" i="2"/>
  <c r="I17" i="2" s="1"/>
  <c r="C17" i="2"/>
  <c r="F17" i="2" s="1"/>
  <c r="G16" i="2"/>
  <c r="I16" i="2" s="1"/>
  <c r="C16" i="2"/>
  <c r="F16" i="2" s="1"/>
  <c r="G15" i="2"/>
  <c r="I15" i="2" s="1"/>
  <c r="C15" i="2"/>
  <c r="F15" i="2" s="1"/>
  <c r="G14" i="2"/>
  <c r="I14" i="2" s="1"/>
  <c r="C14" i="2"/>
  <c r="F14" i="2" s="1"/>
  <c r="G13" i="2"/>
  <c r="I13" i="2" s="1"/>
  <c r="C13" i="2"/>
  <c r="F13" i="2" s="1"/>
  <c r="G12" i="2"/>
  <c r="I12" i="2" s="1"/>
  <c r="C12" i="2"/>
  <c r="F12" i="2" s="1"/>
  <c r="J12" i="6" l="1"/>
  <c r="J12" i="2"/>
  <c r="J17" i="7"/>
  <c r="J16" i="6"/>
  <c r="J14" i="5"/>
  <c r="J15" i="5"/>
  <c r="J14" i="7"/>
  <c r="J12" i="7"/>
  <c r="J16" i="7"/>
  <c r="J12" i="5"/>
  <c r="J16" i="5"/>
  <c r="J15" i="7"/>
  <c r="J15" i="2"/>
  <c r="J14" i="6"/>
  <c r="J13" i="2"/>
  <c r="J13" i="6"/>
  <c r="J17" i="6"/>
  <c r="J13" i="5"/>
  <c r="J17" i="5"/>
  <c r="J17" i="2"/>
  <c r="J16" i="2"/>
  <c r="J14" i="2"/>
  <c r="C20" i="34"/>
  <c r="G18" i="13" l="1"/>
  <c r="I18" i="13" s="1"/>
  <c r="G19" i="13"/>
  <c r="I19" i="13" s="1"/>
  <c r="G20" i="13"/>
  <c r="I20" i="13" s="1"/>
  <c r="G21" i="13"/>
  <c r="I21" i="13" s="1"/>
  <c r="G22" i="13"/>
  <c r="I22" i="13" s="1"/>
  <c r="G23" i="13"/>
  <c r="I23" i="13" s="1"/>
  <c r="C24" i="34" l="1"/>
  <c r="F24" i="34" s="1"/>
  <c r="F21" i="34"/>
  <c r="C22" i="34"/>
  <c r="F22" i="34" s="1"/>
  <c r="C23" i="34"/>
  <c r="F23" i="34" s="1"/>
  <c r="F20" i="34"/>
  <c r="G24" i="34" l="1"/>
  <c r="I24" i="34" s="1"/>
  <c r="J24" i="34" s="1"/>
  <c r="G23" i="34"/>
  <c r="I23" i="34" s="1"/>
  <c r="J23" i="34" s="1"/>
  <c r="G22" i="34"/>
  <c r="I22" i="34" s="1"/>
  <c r="J22" i="34" s="1"/>
  <c r="G21" i="34"/>
  <c r="I21" i="34" s="1"/>
  <c r="J21" i="34" s="1"/>
  <c r="G20" i="34"/>
  <c r="I20" i="34" s="1"/>
  <c r="J20" i="34" s="1"/>
  <c r="G19" i="34"/>
  <c r="I19" i="34" s="1"/>
  <c r="C19" i="34"/>
  <c r="F19" i="34" s="1"/>
  <c r="J19" i="34" l="1"/>
  <c r="J31" i="34" s="1"/>
  <c r="J33" i="34" l="1"/>
  <c r="C30" i="1" s="1"/>
  <c r="D30" i="1"/>
  <c r="G23" i="31"/>
  <c r="I23" i="31" s="1"/>
  <c r="C23" i="31"/>
  <c r="F23" i="31" s="1"/>
  <c r="J23" i="31" s="1"/>
  <c r="G22" i="31"/>
  <c r="I22" i="31" s="1"/>
  <c r="C22" i="31"/>
  <c r="F22" i="31" s="1"/>
  <c r="G21" i="31"/>
  <c r="I21" i="31" s="1"/>
  <c r="C21" i="31"/>
  <c r="F21" i="31" s="1"/>
  <c r="J21" i="31" s="1"/>
  <c r="G20" i="31"/>
  <c r="I20" i="31" s="1"/>
  <c r="C20" i="31"/>
  <c r="F20" i="31" s="1"/>
  <c r="G19" i="31"/>
  <c r="I19" i="31" s="1"/>
  <c r="C19" i="31"/>
  <c r="F19" i="31" s="1"/>
  <c r="J19" i="31" s="1"/>
  <c r="G18" i="31"/>
  <c r="I18" i="31" s="1"/>
  <c r="C18" i="31"/>
  <c r="F18" i="31" s="1"/>
  <c r="G23" i="30"/>
  <c r="I23" i="30" s="1"/>
  <c r="C23" i="30"/>
  <c r="F23" i="30" s="1"/>
  <c r="J23" i="30" s="1"/>
  <c r="G22" i="30"/>
  <c r="I22" i="30" s="1"/>
  <c r="C22" i="30"/>
  <c r="F22" i="30" s="1"/>
  <c r="G21" i="30"/>
  <c r="I21" i="30" s="1"/>
  <c r="C21" i="30"/>
  <c r="G20" i="30"/>
  <c r="I20" i="30" s="1"/>
  <c r="C20" i="30"/>
  <c r="F20" i="30" s="1"/>
  <c r="J20" i="30" s="1"/>
  <c r="G19" i="30"/>
  <c r="I19" i="30" s="1"/>
  <c r="C19" i="30"/>
  <c r="F19" i="30" s="1"/>
  <c r="J19" i="30" s="1"/>
  <c r="G18" i="30"/>
  <c r="I18" i="30" s="1"/>
  <c r="C18" i="30"/>
  <c r="F18" i="30" s="1"/>
  <c r="J18" i="30" s="1"/>
  <c r="G23" i="29"/>
  <c r="I23" i="29" s="1"/>
  <c r="C23" i="29"/>
  <c r="F23" i="29" s="1"/>
  <c r="J23" i="29" s="1"/>
  <c r="G22" i="29"/>
  <c r="I22" i="29" s="1"/>
  <c r="C22" i="29"/>
  <c r="F22" i="29" s="1"/>
  <c r="G21" i="29"/>
  <c r="I21" i="29" s="1"/>
  <c r="C21" i="29"/>
  <c r="F21" i="29" s="1"/>
  <c r="G20" i="29"/>
  <c r="I20" i="29" s="1"/>
  <c r="C20" i="29"/>
  <c r="F20" i="29" s="1"/>
  <c r="G19" i="29"/>
  <c r="I19" i="29" s="1"/>
  <c r="C19" i="29"/>
  <c r="F19" i="29" s="1"/>
  <c r="J19" i="29" s="1"/>
  <c r="G18" i="29"/>
  <c r="I18" i="29" s="1"/>
  <c r="C18" i="29"/>
  <c r="F18" i="29" s="1"/>
  <c r="G23" i="28"/>
  <c r="I23" i="28" s="1"/>
  <c r="C23" i="28"/>
  <c r="F23" i="28" s="1"/>
  <c r="G22" i="28"/>
  <c r="I22" i="28" s="1"/>
  <c r="C22" i="28"/>
  <c r="F22" i="28" s="1"/>
  <c r="G21" i="28"/>
  <c r="I21" i="28" s="1"/>
  <c r="C21" i="28"/>
  <c r="F21" i="28" s="1"/>
  <c r="G20" i="28"/>
  <c r="I20" i="28" s="1"/>
  <c r="C20" i="28"/>
  <c r="F20" i="28" s="1"/>
  <c r="G19" i="28"/>
  <c r="I19" i="28" s="1"/>
  <c r="C19" i="28"/>
  <c r="F19" i="28" s="1"/>
  <c r="G18" i="28"/>
  <c r="I18" i="28" s="1"/>
  <c r="C18" i="28"/>
  <c r="F18" i="28" s="1"/>
  <c r="G23" i="27"/>
  <c r="I23" i="27" s="1"/>
  <c r="C23" i="27"/>
  <c r="F23" i="27" s="1"/>
  <c r="G22" i="27"/>
  <c r="I22" i="27" s="1"/>
  <c r="C22" i="27"/>
  <c r="F22" i="27" s="1"/>
  <c r="G21" i="27"/>
  <c r="I21" i="27" s="1"/>
  <c r="C21" i="27"/>
  <c r="F21" i="27" s="1"/>
  <c r="G20" i="27"/>
  <c r="I20" i="27" s="1"/>
  <c r="C20" i="27"/>
  <c r="F20" i="27" s="1"/>
  <c r="G19" i="27"/>
  <c r="I19" i="27" s="1"/>
  <c r="C19" i="27"/>
  <c r="F19" i="27" s="1"/>
  <c r="G18" i="27"/>
  <c r="I18" i="27" s="1"/>
  <c r="C18" i="27"/>
  <c r="F18" i="27" s="1"/>
  <c r="G23" i="26"/>
  <c r="I23" i="26" s="1"/>
  <c r="C23" i="26"/>
  <c r="F23" i="26" s="1"/>
  <c r="G22" i="26"/>
  <c r="I22" i="26" s="1"/>
  <c r="C22" i="26"/>
  <c r="F22" i="26" s="1"/>
  <c r="G21" i="26"/>
  <c r="I21" i="26" s="1"/>
  <c r="C21" i="26"/>
  <c r="F21" i="26" s="1"/>
  <c r="G20" i="26"/>
  <c r="I20" i="26" s="1"/>
  <c r="C20" i="26"/>
  <c r="F20" i="26" s="1"/>
  <c r="J20" i="26" s="1"/>
  <c r="G19" i="26"/>
  <c r="I19" i="26" s="1"/>
  <c r="C19" i="26"/>
  <c r="F19" i="26" s="1"/>
  <c r="G18" i="26"/>
  <c r="I18" i="26" s="1"/>
  <c r="C18" i="26"/>
  <c r="F18" i="26" s="1"/>
  <c r="G23" i="25"/>
  <c r="I23" i="25" s="1"/>
  <c r="C23" i="25"/>
  <c r="F23" i="25" s="1"/>
  <c r="G22" i="25"/>
  <c r="I22" i="25" s="1"/>
  <c r="C22" i="25"/>
  <c r="F22" i="25" s="1"/>
  <c r="J22" i="25" s="1"/>
  <c r="G21" i="25"/>
  <c r="I21" i="25" s="1"/>
  <c r="C21" i="25"/>
  <c r="F21" i="25" s="1"/>
  <c r="G20" i="25"/>
  <c r="I20" i="25" s="1"/>
  <c r="C20" i="25"/>
  <c r="F20" i="25" s="1"/>
  <c r="G19" i="25"/>
  <c r="I19" i="25" s="1"/>
  <c r="C19" i="25"/>
  <c r="F19" i="25" s="1"/>
  <c r="G18" i="25"/>
  <c r="I18" i="25" s="1"/>
  <c r="C18" i="25"/>
  <c r="F18" i="25" s="1"/>
  <c r="J18" i="25" s="1"/>
  <c r="G23" i="24"/>
  <c r="I23" i="24" s="1"/>
  <c r="C23" i="24"/>
  <c r="F23" i="24" s="1"/>
  <c r="G22" i="24"/>
  <c r="I22" i="24" s="1"/>
  <c r="C22" i="24"/>
  <c r="F22" i="24" s="1"/>
  <c r="G21" i="24"/>
  <c r="I21" i="24" s="1"/>
  <c r="C21" i="24"/>
  <c r="F21" i="24" s="1"/>
  <c r="G20" i="24"/>
  <c r="I20" i="24" s="1"/>
  <c r="C20" i="24"/>
  <c r="F20" i="24" s="1"/>
  <c r="G19" i="24"/>
  <c r="I19" i="24" s="1"/>
  <c r="C19" i="24"/>
  <c r="F19" i="24" s="1"/>
  <c r="J19" i="24" s="1"/>
  <c r="G18" i="24"/>
  <c r="I18" i="24" s="1"/>
  <c r="C18" i="24"/>
  <c r="F18" i="24" s="1"/>
  <c r="G23" i="23"/>
  <c r="I23" i="23" s="1"/>
  <c r="C23" i="23"/>
  <c r="F23" i="23" s="1"/>
  <c r="J23" i="23" s="1"/>
  <c r="G22" i="23"/>
  <c r="I22" i="23" s="1"/>
  <c r="C22" i="23"/>
  <c r="F22" i="23" s="1"/>
  <c r="G21" i="23"/>
  <c r="I21" i="23" s="1"/>
  <c r="C21" i="23"/>
  <c r="F21" i="23" s="1"/>
  <c r="J21" i="23" s="1"/>
  <c r="G20" i="23"/>
  <c r="I20" i="23" s="1"/>
  <c r="C20" i="23"/>
  <c r="F20" i="23" s="1"/>
  <c r="G19" i="23"/>
  <c r="I19" i="23" s="1"/>
  <c r="C19" i="23"/>
  <c r="F19" i="23" s="1"/>
  <c r="J19" i="23" s="1"/>
  <c r="G18" i="23"/>
  <c r="I18" i="23" s="1"/>
  <c r="C18" i="23"/>
  <c r="F18" i="23" s="1"/>
  <c r="J18" i="23" s="1"/>
  <c r="G23" i="22"/>
  <c r="I23" i="22" s="1"/>
  <c r="C23" i="22"/>
  <c r="F23" i="22" s="1"/>
  <c r="J23" i="22" s="1"/>
  <c r="G22" i="22"/>
  <c r="I22" i="22" s="1"/>
  <c r="C22" i="22"/>
  <c r="F22" i="22" s="1"/>
  <c r="G21" i="22"/>
  <c r="I21" i="22" s="1"/>
  <c r="C21" i="22"/>
  <c r="F21" i="22" s="1"/>
  <c r="J21" i="22" s="1"/>
  <c r="G20" i="22"/>
  <c r="I20" i="22" s="1"/>
  <c r="C20" i="22"/>
  <c r="F20" i="22" s="1"/>
  <c r="G19" i="22"/>
  <c r="I19" i="22" s="1"/>
  <c r="C19" i="22"/>
  <c r="F19" i="22" s="1"/>
  <c r="J19" i="22" s="1"/>
  <c r="G18" i="22"/>
  <c r="I18" i="22" s="1"/>
  <c r="C18" i="22"/>
  <c r="F18" i="22" s="1"/>
  <c r="G23" i="21"/>
  <c r="I23" i="21" s="1"/>
  <c r="C23" i="21"/>
  <c r="F23" i="21" s="1"/>
  <c r="G22" i="21"/>
  <c r="I22" i="21" s="1"/>
  <c r="C22" i="21"/>
  <c r="F22" i="21" s="1"/>
  <c r="G21" i="21"/>
  <c r="I21" i="21" s="1"/>
  <c r="C21" i="21"/>
  <c r="F21" i="21" s="1"/>
  <c r="G20" i="21"/>
  <c r="I20" i="21" s="1"/>
  <c r="C20" i="21"/>
  <c r="F20" i="21" s="1"/>
  <c r="G19" i="21"/>
  <c r="I19" i="21" s="1"/>
  <c r="C19" i="21"/>
  <c r="F19" i="21" s="1"/>
  <c r="G18" i="21"/>
  <c r="I18" i="21" s="1"/>
  <c r="C18" i="21"/>
  <c r="F18" i="21" s="1"/>
  <c r="G23" i="20"/>
  <c r="I23" i="20" s="1"/>
  <c r="C23" i="20"/>
  <c r="F23" i="20" s="1"/>
  <c r="G22" i="20"/>
  <c r="I22" i="20" s="1"/>
  <c r="C22" i="20"/>
  <c r="F22" i="20" s="1"/>
  <c r="G21" i="20"/>
  <c r="I21" i="20" s="1"/>
  <c r="C21" i="20"/>
  <c r="F21" i="20" s="1"/>
  <c r="J21" i="20" s="1"/>
  <c r="G20" i="20"/>
  <c r="I20" i="20" s="1"/>
  <c r="C20" i="20"/>
  <c r="F20" i="20" s="1"/>
  <c r="G19" i="20"/>
  <c r="I19" i="20" s="1"/>
  <c r="C19" i="20"/>
  <c r="F19" i="20" s="1"/>
  <c r="G18" i="20"/>
  <c r="I18" i="20" s="1"/>
  <c r="C18" i="20"/>
  <c r="F18" i="20" s="1"/>
  <c r="G23" i="19"/>
  <c r="I23" i="19" s="1"/>
  <c r="C23" i="19"/>
  <c r="F23" i="19" s="1"/>
  <c r="G22" i="19"/>
  <c r="I22" i="19" s="1"/>
  <c r="C22" i="19"/>
  <c r="F22" i="19" s="1"/>
  <c r="G21" i="19"/>
  <c r="I21" i="19" s="1"/>
  <c r="C21" i="19"/>
  <c r="F21" i="19" s="1"/>
  <c r="J21" i="19" s="1"/>
  <c r="G20" i="19"/>
  <c r="I20" i="19" s="1"/>
  <c r="C20" i="19"/>
  <c r="F20" i="19" s="1"/>
  <c r="G19" i="19"/>
  <c r="I19" i="19" s="1"/>
  <c r="C19" i="19"/>
  <c r="F19" i="19" s="1"/>
  <c r="G18" i="19"/>
  <c r="I18" i="19" s="1"/>
  <c r="C18" i="19"/>
  <c r="F18" i="19" s="1"/>
  <c r="J18" i="19" s="1"/>
  <c r="G23" i="18"/>
  <c r="I23" i="18" s="1"/>
  <c r="C23" i="18"/>
  <c r="F23" i="18" s="1"/>
  <c r="G22" i="18"/>
  <c r="I22" i="18" s="1"/>
  <c r="C22" i="18"/>
  <c r="F22" i="18" s="1"/>
  <c r="G21" i="18"/>
  <c r="I21" i="18" s="1"/>
  <c r="C21" i="18"/>
  <c r="F21" i="18" s="1"/>
  <c r="G20" i="18"/>
  <c r="I20" i="18" s="1"/>
  <c r="C20" i="18"/>
  <c r="F20" i="18" s="1"/>
  <c r="J20" i="18" s="1"/>
  <c r="G19" i="18"/>
  <c r="I19" i="18" s="1"/>
  <c r="C19" i="18"/>
  <c r="F19" i="18" s="1"/>
  <c r="G18" i="18"/>
  <c r="I18" i="18" s="1"/>
  <c r="C18" i="18"/>
  <c r="F18" i="18" s="1"/>
  <c r="G23" i="17"/>
  <c r="I23" i="17" s="1"/>
  <c r="C23" i="17"/>
  <c r="F23" i="17" s="1"/>
  <c r="G22" i="17"/>
  <c r="I22" i="17" s="1"/>
  <c r="C22" i="17"/>
  <c r="F22" i="17" s="1"/>
  <c r="G21" i="17"/>
  <c r="I21" i="17" s="1"/>
  <c r="C21" i="17"/>
  <c r="F21" i="17" s="1"/>
  <c r="G20" i="17"/>
  <c r="I20" i="17" s="1"/>
  <c r="C20" i="17"/>
  <c r="F20" i="17" s="1"/>
  <c r="G19" i="17"/>
  <c r="I19" i="17" s="1"/>
  <c r="C19" i="17"/>
  <c r="F19" i="17" s="1"/>
  <c r="G18" i="17"/>
  <c r="I18" i="17" s="1"/>
  <c r="C18" i="17"/>
  <c r="F18" i="17" s="1"/>
  <c r="G23" i="16"/>
  <c r="I23" i="16" s="1"/>
  <c r="C23" i="16"/>
  <c r="F23" i="16" s="1"/>
  <c r="G22" i="16"/>
  <c r="I22" i="16" s="1"/>
  <c r="C22" i="16"/>
  <c r="F22" i="16" s="1"/>
  <c r="G21" i="16"/>
  <c r="I21" i="16" s="1"/>
  <c r="C21" i="16"/>
  <c r="F21" i="16" s="1"/>
  <c r="G20" i="16"/>
  <c r="I20" i="16" s="1"/>
  <c r="C20" i="16"/>
  <c r="F20" i="16" s="1"/>
  <c r="J20" i="16" s="1"/>
  <c r="G19" i="16"/>
  <c r="I19" i="16" s="1"/>
  <c r="C19" i="16"/>
  <c r="F19" i="16" s="1"/>
  <c r="G18" i="16"/>
  <c r="I18" i="16" s="1"/>
  <c r="C18" i="16"/>
  <c r="F18" i="16" s="1"/>
  <c r="G23" i="15"/>
  <c r="I23" i="15" s="1"/>
  <c r="C23" i="15"/>
  <c r="F23" i="15" s="1"/>
  <c r="G22" i="15"/>
  <c r="I22" i="15" s="1"/>
  <c r="C22" i="15"/>
  <c r="F22" i="15" s="1"/>
  <c r="G21" i="15"/>
  <c r="I21" i="15" s="1"/>
  <c r="C21" i="15"/>
  <c r="F21" i="15" s="1"/>
  <c r="G20" i="15"/>
  <c r="I20" i="15" s="1"/>
  <c r="C20" i="15"/>
  <c r="F20" i="15" s="1"/>
  <c r="G19" i="15"/>
  <c r="I19" i="15" s="1"/>
  <c r="C19" i="15"/>
  <c r="F19" i="15" s="1"/>
  <c r="G18" i="15"/>
  <c r="I18" i="15" s="1"/>
  <c r="C18" i="15"/>
  <c r="F18" i="15" s="1"/>
  <c r="G23" i="14"/>
  <c r="I23" i="14" s="1"/>
  <c r="C23" i="14"/>
  <c r="F23" i="14" s="1"/>
  <c r="G22" i="14"/>
  <c r="I22" i="14" s="1"/>
  <c r="C22" i="14"/>
  <c r="F22" i="14" s="1"/>
  <c r="G21" i="14"/>
  <c r="I21" i="14" s="1"/>
  <c r="C21" i="14"/>
  <c r="F21" i="14" s="1"/>
  <c r="G20" i="14"/>
  <c r="I20" i="14" s="1"/>
  <c r="C20" i="14"/>
  <c r="F20" i="14" s="1"/>
  <c r="G19" i="14"/>
  <c r="I19" i="14" s="1"/>
  <c r="C19" i="14"/>
  <c r="F19" i="14" s="1"/>
  <c r="G18" i="14"/>
  <c r="I18" i="14" s="1"/>
  <c r="C18" i="14"/>
  <c r="F18" i="14" s="1"/>
  <c r="C23" i="13"/>
  <c r="F23" i="13" s="1"/>
  <c r="J23" i="13" s="1"/>
  <c r="C22" i="13"/>
  <c r="F22" i="13" s="1"/>
  <c r="J22" i="13" s="1"/>
  <c r="C21" i="13"/>
  <c r="F21" i="13" s="1"/>
  <c r="J21" i="13" s="1"/>
  <c r="C20" i="13"/>
  <c r="F20" i="13" s="1"/>
  <c r="J20" i="13" s="1"/>
  <c r="C19" i="13"/>
  <c r="F19" i="13" s="1"/>
  <c r="J19" i="13" s="1"/>
  <c r="C18" i="13"/>
  <c r="F18" i="13" s="1"/>
  <c r="J18" i="13" s="1"/>
  <c r="G23" i="12"/>
  <c r="I23" i="12" s="1"/>
  <c r="C23" i="12"/>
  <c r="F23" i="12" s="1"/>
  <c r="G22" i="12"/>
  <c r="I22" i="12" s="1"/>
  <c r="C22" i="12"/>
  <c r="F22" i="12" s="1"/>
  <c r="G21" i="12"/>
  <c r="I21" i="12" s="1"/>
  <c r="C21" i="12"/>
  <c r="F21" i="12" s="1"/>
  <c r="G20" i="12"/>
  <c r="I20" i="12" s="1"/>
  <c r="C20" i="12"/>
  <c r="F20" i="12" s="1"/>
  <c r="J20" i="12" s="1"/>
  <c r="G19" i="12"/>
  <c r="I19" i="12" s="1"/>
  <c r="C19" i="12"/>
  <c r="F19" i="12" s="1"/>
  <c r="G18" i="12"/>
  <c r="I18" i="12" s="1"/>
  <c r="C18" i="12"/>
  <c r="F18" i="12" s="1"/>
  <c r="G23" i="11"/>
  <c r="I23" i="11" s="1"/>
  <c r="C23" i="11"/>
  <c r="F23" i="11" s="1"/>
  <c r="G22" i="11"/>
  <c r="I22" i="11" s="1"/>
  <c r="C22" i="11"/>
  <c r="F22" i="11" s="1"/>
  <c r="G21" i="11"/>
  <c r="I21" i="11" s="1"/>
  <c r="C21" i="11"/>
  <c r="F21" i="11" s="1"/>
  <c r="G20" i="11"/>
  <c r="I20" i="11" s="1"/>
  <c r="C20" i="11"/>
  <c r="F20" i="11" s="1"/>
  <c r="G19" i="11"/>
  <c r="I19" i="11" s="1"/>
  <c r="C19" i="11"/>
  <c r="F19" i="11" s="1"/>
  <c r="G18" i="11"/>
  <c r="I18" i="11" s="1"/>
  <c r="C18" i="11"/>
  <c r="F18" i="11" s="1"/>
  <c r="G23" i="10"/>
  <c r="I23" i="10" s="1"/>
  <c r="C23" i="10"/>
  <c r="F23" i="10" s="1"/>
  <c r="G22" i="10"/>
  <c r="I22" i="10" s="1"/>
  <c r="C22" i="10"/>
  <c r="F22" i="10" s="1"/>
  <c r="G21" i="10"/>
  <c r="I21" i="10" s="1"/>
  <c r="C21" i="10"/>
  <c r="F21" i="10" s="1"/>
  <c r="J21" i="10" s="1"/>
  <c r="G20" i="10"/>
  <c r="I20" i="10" s="1"/>
  <c r="C20" i="10"/>
  <c r="F20" i="10" s="1"/>
  <c r="J20" i="10" s="1"/>
  <c r="G19" i="10"/>
  <c r="I19" i="10" s="1"/>
  <c r="C19" i="10"/>
  <c r="F19" i="10" s="1"/>
  <c r="G18" i="10"/>
  <c r="I18" i="10" s="1"/>
  <c r="C18" i="10"/>
  <c r="F18" i="10" s="1"/>
  <c r="G23" i="9"/>
  <c r="I23" i="9" s="1"/>
  <c r="C23" i="9"/>
  <c r="F23" i="9" s="1"/>
  <c r="G22" i="9"/>
  <c r="I22" i="9" s="1"/>
  <c r="C22" i="9"/>
  <c r="F22" i="9" s="1"/>
  <c r="G21" i="9"/>
  <c r="I21" i="9" s="1"/>
  <c r="C21" i="9"/>
  <c r="F21" i="9" s="1"/>
  <c r="G20" i="9"/>
  <c r="I20" i="9" s="1"/>
  <c r="C20" i="9"/>
  <c r="F20" i="9" s="1"/>
  <c r="G19" i="9"/>
  <c r="I19" i="9" s="1"/>
  <c r="C19" i="9"/>
  <c r="F19" i="9" s="1"/>
  <c r="G18" i="9"/>
  <c r="I18" i="9" s="1"/>
  <c r="C18" i="9"/>
  <c r="F18" i="9" s="1"/>
  <c r="G23" i="7"/>
  <c r="I23" i="7" s="1"/>
  <c r="C23" i="7"/>
  <c r="F23" i="7" s="1"/>
  <c r="G22" i="7"/>
  <c r="I22" i="7" s="1"/>
  <c r="C22" i="7"/>
  <c r="F22" i="7" s="1"/>
  <c r="G21" i="7"/>
  <c r="I21" i="7" s="1"/>
  <c r="C21" i="7"/>
  <c r="F21" i="7" s="1"/>
  <c r="G20" i="7"/>
  <c r="I20" i="7" s="1"/>
  <c r="C20" i="7"/>
  <c r="F20" i="7" s="1"/>
  <c r="J20" i="7" s="1"/>
  <c r="G19" i="7"/>
  <c r="I19" i="7" s="1"/>
  <c r="C19" i="7"/>
  <c r="F19" i="7" s="1"/>
  <c r="J19" i="7" s="1"/>
  <c r="G18" i="7"/>
  <c r="I18" i="7" s="1"/>
  <c r="C18" i="7"/>
  <c r="F18" i="7" s="1"/>
  <c r="J18" i="7" s="1"/>
  <c r="G23" i="6"/>
  <c r="I23" i="6" s="1"/>
  <c r="C23" i="6"/>
  <c r="F23" i="6" s="1"/>
  <c r="G22" i="6"/>
  <c r="I22" i="6" s="1"/>
  <c r="C22" i="6"/>
  <c r="F22" i="6" s="1"/>
  <c r="G21" i="6"/>
  <c r="I21" i="6" s="1"/>
  <c r="C21" i="6"/>
  <c r="F21" i="6" s="1"/>
  <c r="G20" i="6"/>
  <c r="I20" i="6" s="1"/>
  <c r="C20" i="6"/>
  <c r="F20" i="6" s="1"/>
  <c r="G19" i="6"/>
  <c r="I19" i="6" s="1"/>
  <c r="C19" i="6"/>
  <c r="F19" i="6" s="1"/>
  <c r="G18" i="6"/>
  <c r="I18" i="6" s="1"/>
  <c r="C18" i="6"/>
  <c r="F18" i="6" s="1"/>
  <c r="G23" i="5"/>
  <c r="I23" i="5" s="1"/>
  <c r="C23" i="5"/>
  <c r="F23" i="5" s="1"/>
  <c r="G22" i="5"/>
  <c r="I22" i="5" s="1"/>
  <c r="C22" i="5"/>
  <c r="F22" i="5" s="1"/>
  <c r="G21" i="5"/>
  <c r="I21" i="5" s="1"/>
  <c r="C21" i="5"/>
  <c r="F21" i="5" s="1"/>
  <c r="G20" i="5"/>
  <c r="I20" i="5" s="1"/>
  <c r="C20" i="5"/>
  <c r="F20" i="5" s="1"/>
  <c r="J20" i="5" s="1"/>
  <c r="G19" i="5"/>
  <c r="I19" i="5" s="1"/>
  <c r="C19" i="5"/>
  <c r="F19" i="5" s="1"/>
  <c r="G18" i="5"/>
  <c r="I18" i="5" s="1"/>
  <c r="C18" i="5"/>
  <c r="F18" i="5" s="1"/>
  <c r="J30" i="13" l="1"/>
  <c r="J18" i="24"/>
  <c r="J22" i="24"/>
  <c r="J18" i="28"/>
  <c r="J22" i="28"/>
  <c r="J22" i="30"/>
  <c r="J21" i="29"/>
  <c r="J22" i="23"/>
  <c r="J21" i="21"/>
  <c r="J19" i="21"/>
  <c r="J23" i="21"/>
  <c r="J19" i="17"/>
  <c r="J23" i="17"/>
  <c r="J21" i="16"/>
  <c r="J18" i="12"/>
  <c r="J22" i="7"/>
  <c r="J23" i="7"/>
  <c r="J19" i="27"/>
  <c r="J23" i="27"/>
  <c r="J19" i="25"/>
  <c r="J23" i="25"/>
  <c r="J30" i="25" s="1"/>
  <c r="J20" i="9"/>
  <c r="J21" i="6"/>
  <c r="J21" i="28"/>
  <c r="J21" i="25"/>
  <c r="J22" i="19"/>
  <c r="J19" i="19"/>
  <c r="J30" i="19" s="1"/>
  <c r="J23" i="19"/>
  <c r="J21" i="18"/>
  <c r="J19" i="18"/>
  <c r="J18" i="14"/>
  <c r="J22" i="14"/>
  <c r="J19" i="12"/>
  <c r="J23" i="12"/>
  <c r="J21" i="12"/>
  <c r="J22" i="12"/>
  <c r="J20" i="11"/>
  <c r="J21" i="11"/>
  <c r="J18" i="10"/>
  <c r="J22" i="10"/>
  <c r="J21" i="7"/>
  <c r="J30" i="7" s="1"/>
  <c r="J18" i="6"/>
  <c r="J22" i="6"/>
  <c r="J19" i="28"/>
  <c r="J20" i="27"/>
  <c r="J21" i="27"/>
  <c r="J23" i="24"/>
  <c r="J20" i="23"/>
  <c r="J30" i="23" s="1"/>
  <c r="J20" i="22"/>
  <c r="J18" i="20"/>
  <c r="J22" i="20"/>
  <c r="J19" i="20"/>
  <c r="J23" i="20"/>
  <c r="J23" i="18"/>
  <c r="J18" i="17"/>
  <c r="J22" i="17"/>
  <c r="J21" i="17"/>
  <c r="J19" i="16"/>
  <c r="J23" i="16"/>
  <c r="J18" i="15"/>
  <c r="J19" i="15"/>
  <c r="J23" i="15"/>
  <c r="J21" i="15"/>
  <c r="J23" i="11"/>
  <c r="J19" i="11"/>
  <c r="J18" i="11"/>
  <c r="J30" i="11" s="1"/>
  <c r="J22" i="11"/>
  <c r="J23" i="10"/>
  <c r="J18" i="9"/>
  <c r="J22" i="9"/>
  <c r="J19" i="6"/>
  <c r="J19" i="5"/>
  <c r="J23" i="5"/>
  <c r="J20" i="31"/>
  <c r="J18" i="31"/>
  <c r="J22" i="31"/>
  <c r="J20" i="29"/>
  <c r="J18" i="29"/>
  <c r="J22" i="29"/>
  <c r="J23" i="28"/>
  <c r="J20" i="28"/>
  <c r="J18" i="27"/>
  <c r="J22" i="27"/>
  <c r="J18" i="26"/>
  <c r="J22" i="26"/>
  <c r="J19" i="26"/>
  <c r="J23" i="26"/>
  <c r="J21" i="26"/>
  <c r="J20" i="25"/>
  <c r="J20" i="24"/>
  <c r="J21" i="24"/>
  <c r="J18" i="22"/>
  <c r="J30" i="22" s="1"/>
  <c r="J22" i="22"/>
  <c r="J20" i="21"/>
  <c r="J18" i="21"/>
  <c r="J22" i="21"/>
  <c r="J20" i="20"/>
  <c r="J20" i="19"/>
  <c r="J18" i="18"/>
  <c r="J30" i="18" s="1"/>
  <c r="J32" i="18" s="1"/>
  <c r="J22" i="18"/>
  <c r="J20" i="17"/>
  <c r="J18" i="16"/>
  <c r="J22" i="16"/>
  <c r="J20" i="15"/>
  <c r="J22" i="15"/>
  <c r="J19" i="14"/>
  <c r="J23" i="14"/>
  <c r="J20" i="14"/>
  <c r="J21" i="14"/>
  <c r="J19" i="10"/>
  <c r="J21" i="9"/>
  <c r="J19" i="9"/>
  <c r="J23" i="9"/>
  <c r="J23" i="6"/>
  <c r="J20" i="6"/>
  <c r="J21" i="5"/>
  <c r="J18" i="5"/>
  <c r="J22" i="5"/>
  <c r="F21" i="30"/>
  <c r="J21" i="30" s="1"/>
  <c r="J30" i="30" s="1"/>
  <c r="C18" i="2"/>
  <c r="F18" i="2" s="1"/>
  <c r="G20" i="2"/>
  <c r="I20" i="2" s="1"/>
  <c r="G21" i="2"/>
  <c r="I21" i="2" s="1"/>
  <c r="G22" i="2"/>
  <c r="I22" i="2" s="1"/>
  <c r="G23" i="2"/>
  <c r="I23" i="2" s="1"/>
  <c r="G19" i="2"/>
  <c r="I19" i="2" s="1"/>
  <c r="G18" i="2"/>
  <c r="I18" i="2" s="1"/>
  <c r="C19" i="2"/>
  <c r="F19" i="2" s="1"/>
  <c r="C20" i="2"/>
  <c r="F20" i="2" s="1"/>
  <c r="C21" i="2"/>
  <c r="F21" i="2" s="1"/>
  <c r="C22" i="2"/>
  <c r="F22" i="2" s="1"/>
  <c r="C23" i="2"/>
  <c r="F23" i="2" s="1"/>
  <c r="J30" i="31" l="1"/>
  <c r="J30" i="29"/>
  <c r="J30" i="28"/>
  <c r="J30" i="27"/>
  <c r="J30" i="26"/>
  <c r="J30" i="24"/>
  <c r="J30" i="9"/>
  <c r="J30" i="21"/>
  <c r="J30" i="20"/>
  <c r="J30" i="17"/>
  <c r="J30" i="16"/>
  <c r="J30" i="15"/>
  <c r="J30" i="14"/>
  <c r="J30" i="12"/>
  <c r="J30" i="10"/>
  <c r="J30" i="6"/>
  <c r="J32" i="6" s="1"/>
  <c r="J30" i="5"/>
  <c r="J21" i="2"/>
  <c r="J19" i="2"/>
  <c r="J23" i="2"/>
  <c r="J22" i="2"/>
  <c r="J20" i="2"/>
  <c r="J18" i="2"/>
  <c r="J30" i="2" s="1"/>
  <c r="J32" i="2" s="1"/>
  <c r="J32" i="12"/>
  <c r="C4" i="1" l="1"/>
  <c r="D27" i="1"/>
  <c r="J32" i="29"/>
  <c r="C27" i="1" s="1"/>
  <c r="D26" i="1"/>
  <c r="J32" i="28"/>
  <c r="C26" i="1" s="1"/>
  <c r="D25" i="1"/>
  <c r="J32" i="27"/>
  <c r="C25" i="1" s="1"/>
  <c r="D24" i="1"/>
  <c r="J32" i="26"/>
  <c r="C24" i="1" s="1"/>
  <c r="D23" i="1"/>
  <c r="J32" i="25"/>
  <c r="C23" i="1" s="1"/>
  <c r="D22" i="1"/>
  <c r="J32" i="24"/>
  <c r="C22" i="1" s="1"/>
  <c r="D21" i="1"/>
  <c r="J32" i="23"/>
  <c r="C21" i="1" s="1"/>
  <c r="D20" i="1"/>
  <c r="J32" i="22"/>
  <c r="C20" i="1" s="1"/>
  <c r="D19" i="1"/>
  <c r="J32" i="21"/>
  <c r="C19" i="1" s="1"/>
  <c r="D18" i="1"/>
  <c r="J32" i="20"/>
  <c r="C18" i="1" s="1"/>
  <c r="D17" i="1"/>
  <c r="J32" i="19"/>
  <c r="C17" i="1" s="1"/>
  <c r="D16" i="1"/>
  <c r="C16" i="1"/>
  <c r="D15" i="1"/>
  <c r="J32" i="17"/>
  <c r="C15" i="1" s="1"/>
  <c r="D14" i="1"/>
  <c r="J32" i="16"/>
  <c r="C14" i="1" s="1"/>
  <c r="D13" i="1"/>
  <c r="J32" i="15"/>
  <c r="C13" i="1" s="1"/>
  <c r="D12" i="1"/>
  <c r="J32" i="14"/>
  <c r="C12" i="1" s="1"/>
  <c r="D31" i="1"/>
  <c r="J32" i="13"/>
  <c r="C31" i="1" s="1"/>
  <c r="D10" i="1"/>
  <c r="J32" i="11"/>
  <c r="C10" i="1" s="1"/>
  <c r="D9" i="1"/>
  <c r="J32" i="10"/>
  <c r="C9" i="1" s="1"/>
  <c r="E9" i="1" s="1"/>
  <c r="D8" i="1"/>
  <c r="J32" i="9"/>
  <c r="C8" i="1" s="1"/>
  <c r="D7" i="1"/>
  <c r="J32" i="7"/>
  <c r="C7" i="1" s="1"/>
  <c r="D6" i="1"/>
  <c r="C6" i="1"/>
  <c r="E6" i="1" s="1"/>
  <c r="D5" i="1"/>
  <c r="J32" i="5"/>
  <c r="C5" i="1" s="1"/>
  <c r="D28" i="1"/>
  <c r="J32" i="30"/>
  <c r="C28" i="1" s="1"/>
  <c r="D29" i="1"/>
  <c r="J32" i="31"/>
  <c r="C29" i="1" s="1"/>
  <c r="C11" i="1"/>
  <c r="D11" i="1"/>
  <c r="E19" i="1" l="1"/>
  <c r="C32" i="1"/>
  <c r="E27" i="1"/>
  <c r="E17" i="1"/>
  <c r="E23" i="1"/>
  <c r="E31" i="1"/>
  <c r="E5" i="1"/>
  <c r="E8" i="1"/>
  <c r="E10" i="1"/>
  <c r="E12" i="1"/>
  <c r="E14" i="1"/>
  <c r="E16" i="1"/>
  <c r="E24" i="1"/>
  <c r="E21" i="1"/>
  <c r="E20" i="1"/>
  <c r="E18" i="1"/>
  <c r="E25" i="1"/>
  <c r="E15" i="1"/>
  <c r="E7" i="1"/>
  <c r="E22" i="1"/>
  <c r="E26" i="1"/>
  <c r="E13" i="1"/>
  <c r="E28" i="1"/>
  <c r="E29" i="1"/>
  <c r="E30" i="1"/>
  <c r="D4" i="1"/>
  <c r="D32" i="1" s="1"/>
  <c r="E11" i="1"/>
  <c r="E4" i="1" l="1"/>
  <c r="E32" i="1" s="1"/>
</calcChain>
</file>

<file path=xl/sharedStrings.xml><?xml version="1.0" encoding="utf-8"?>
<sst xmlns="http://schemas.openxmlformats.org/spreadsheetml/2006/main" count="1746" uniqueCount="115">
  <si>
    <t>№</t>
    <phoneticPr fontId="2"/>
  </si>
  <si>
    <t>施設名</t>
    <rPh sb="0" eb="2">
      <t>シセツ</t>
    </rPh>
    <rPh sb="2" eb="3">
      <t>メイ</t>
    </rPh>
    <phoneticPr fontId="2"/>
  </si>
  <si>
    <t>合計</t>
    <rPh sb="0" eb="2">
      <t>ゴウケイ</t>
    </rPh>
    <phoneticPr fontId="2"/>
  </si>
  <si>
    <t>施　設　名</t>
    <rPh sb="0" eb="1">
      <t>セ</t>
    </rPh>
    <rPh sb="2" eb="3">
      <t>セツ</t>
    </rPh>
    <rPh sb="4" eb="5">
      <t>メイ</t>
    </rPh>
    <phoneticPr fontId="2"/>
  </si>
  <si>
    <t>胎内市役所</t>
    <phoneticPr fontId="2"/>
  </si>
  <si>
    <t>胎内市立ついじ保育園</t>
    <phoneticPr fontId="2"/>
  </si>
  <si>
    <t>ほっとＨＯＴ・中条</t>
    <phoneticPr fontId="2"/>
  </si>
  <si>
    <t>にこ楽・胎内</t>
    <phoneticPr fontId="2"/>
  </si>
  <si>
    <t>胎内市農業施設（旧鼓岡小学校）</t>
    <phoneticPr fontId="2"/>
  </si>
  <si>
    <t>胎内フラワーパーク</t>
    <phoneticPr fontId="2"/>
  </si>
  <si>
    <t>北排水処理場</t>
    <phoneticPr fontId="2"/>
  </si>
  <si>
    <t>鼓岡浄水場</t>
    <phoneticPr fontId="2"/>
  </si>
  <si>
    <t>胎内市立中条小学校</t>
    <phoneticPr fontId="2"/>
  </si>
  <si>
    <t>胎内市立胎内小学校</t>
    <phoneticPr fontId="2"/>
  </si>
  <si>
    <t>胎内市立きのと小学校</t>
    <phoneticPr fontId="2"/>
  </si>
  <si>
    <t>胎内市立築地小学校</t>
    <phoneticPr fontId="2"/>
  </si>
  <si>
    <t>胎内市立黒川小学校</t>
    <phoneticPr fontId="2"/>
  </si>
  <si>
    <t>胎内市立中条中学校</t>
    <phoneticPr fontId="2"/>
  </si>
  <si>
    <t>胎内市立乙中学校</t>
    <phoneticPr fontId="2"/>
  </si>
  <si>
    <t>胎内市立築地中学校</t>
    <phoneticPr fontId="2"/>
  </si>
  <si>
    <t>胎内市立黒川中学校</t>
    <phoneticPr fontId="2"/>
  </si>
  <si>
    <t>胎内市学校給食センター</t>
    <phoneticPr fontId="2"/>
  </si>
  <si>
    <t>胎内昆虫の家</t>
    <phoneticPr fontId="2"/>
  </si>
  <si>
    <t>胎内クレーストーン博士の館</t>
    <phoneticPr fontId="2"/>
  </si>
  <si>
    <t>総合体育館</t>
    <phoneticPr fontId="2"/>
  </si>
  <si>
    <t>総合グラウンド</t>
    <phoneticPr fontId="2"/>
  </si>
  <si>
    <t>胎内自然天文館</t>
    <phoneticPr fontId="2"/>
  </si>
  <si>
    <t>中央公民館</t>
    <phoneticPr fontId="2"/>
  </si>
  <si>
    <t>産業文化会館</t>
    <phoneticPr fontId="2"/>
  </si>
  <si>
    <t>黒川地区公民館</t>
    <phoneticPr fontId="2"/>
  </si>
  <si>
    <t>基本料金（円／kW）</t>
    <rPh sb="0" eb="2">
      <t>キホン</t>
    </rPh>
    <rPh sb="2" eb="4">
      <t>リョウキン</t>
    </rPh>
    <rPh sb="5" eb="6">
      <t>エン</t>
    </rPh>
    <phoneticPr fontId="2"/>
  </si>
  <si>
    <t>電力量料金（円／kWh）</t>
    <rPh sb="0" eb="2">
      <t>デンリョク</t>
    </rPh>
    <rPh sb="2" eb="3">
      <t>リョウ</t>
    </rPh>
    <rPh sb="3" eb="5">
      <t>リョウキン</t>
    </rPh>
    <rPh sb="6" eb="7">
      <t>エン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</si>
  <si>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</si>
  <si>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</si>
  <si>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</si>
  <si>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</si>
  <si>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</si>
  <si>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</si>
  <si>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</si>
  <si>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</si>
  <si>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</si>
  <si>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</si>
  <si>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</si>
  <si>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</si>
  <si>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A</t>
    <phoneticPr fontId="2"/>
  </si>
  <si>
    <t>B</t>
    <phoneticPr fontId="2"/>
  </si>
  <si>
    <t>C</t>
    <phoneticPr fontId="2"/>
  </si>
  <si>
    <t>契約電力
（kW）</t>
    <rPh sb="0" eb="2">
      <t>ケイヤク</t>
    </rPh>
    <rPh sb="2" eb="4">
      <t>デンリョク</t>
    </rPh>
    <phoneticPr fontId="2"/>
  </si>
  <si>
    <t>小計
（円）</t>
    <rPh sb="0" eb="2">
      <t>ショウケイ</t>
    </rPh>
    <rPh sb="4" eb="5">
      <t>エン</t>
    </rPh>
    <phoneticPr fontId="2"/>
  </si>
  <si>
    <t>E</t>
    <phoneticPr fontId="2"/>
  </si>
  <si>
    <t>F</t>
    <phoneticPr fontId="2"/>
  </si>
  <si>
    <t>G＝E×F</t>
    <phoneticPr fontId="2"/>
  </si>
  <si>
    <t>H＝D＋G</t>
    <phoneticPr fontId="2"/>
  </si>
  <si>
    <t>積算内訳書（施設別）</t>
    <rPh sb="0" eb="2">
      <t>セキサン</t>
    </rPh>
    <rPh sb="2" eb="5">
      <t>ウチワケショ</t>
    </rPh>
    <rPh sb="6" eb="8">
      <t>シセツ</t>
    </rPh>
    <rPh sb="8" eb="9">
      <t>ベツ</t>
    </rPh>
    <phoneticPr fontId="2"/>
  </si>
  <si>
    <t>№</t>
    <phoneticPr fontId="2"/>
  </si>
  <si>
    <t>基本料金単価（円）</t>
    <rPh sb="0" eb="2">
      <t>キホン</t>
    </rPh>
    <rPh sb="2" eb="4">
      <t>リョウキン</t>
    </rPh>
    <rPh sb="4" eb="6">
      <t>タンカ</t>
    </rPh>
    <rPh sb="7" eb="8">
      <t>エン</t>
    </rPh>
    <phoneticPr fontId="2"/>
  </si>
  <si>
    <t>夏季電力量料金単価（円）</t>
    <rPh sb="0" eb="2">
      <t>カキ</t>
    </rPh>
    <rPh sb="2" eb="4">
      <t>デンリョク</t>
    </rPh>
    <rPh sb="4" eb="5">
      <t>リョウ</t>
    </rPh>
    <rPh sb="5" eb="7">
      <t>リョウキン</t>
    </rPh>
    <rPh sb="7" eb="9">
      <t>タンカ</t>
    </rPh>
    <rPh sb="10" eb="11">
      <t>エン</t>
    </rPh>
    <phoneticPr fontId="2"/>
  </si>
  <si>
    <t>その他季電力量料金単価（円）</t>
    <rPh sb="2" eb="3">
      <t>タ</t>
    </rPh>
    <rPh sb="3" eb="4">
      <t>キ</t>
    </rPh>
    <rPh sb="4" eb="6">
      <t>デンリョク</t>
    </rPh>
    <rPh sb="6" eb="7">
      <t>リョウ</t>
    </rPh>
    <rPh sb="7" eb="9">
      <t>リョウキン</t>
    </rPh>
    <rPh sb="9" eb="11">
      <t>タンカ</t>
    </rPh>
    <rPh sb="12" eb="13">
      <t>エン</t>
    </rPh>
    <phoneticPr fontId="2"/>
  </si>
  <si>
    <t>７月～９月の各月</t>
    <rPh sb="1" eb="2">
      <t>ガツ</t>
    </rPh>
    <rPh sb="4" eb="5">
      <t>ガツ</t>
    </rPh>
    <rPh sb="6" eb="8">
      <t>カクツキ</t>
    </rPh>
    <phoneticPr fontId="2"/>
  </si>
  <si>
    <t>夏季以外の各月</t>
    <rPh sb="0" eb="2">
      <t>カキ</t>
    </rPh>
    <rPh sb="2" eb="4">
      <t>イガイ</t>
    </rPh>
    <rPh sb="5" eb="7">
      <t>カクツキ</t>
    </rPh>
    <phoneticPr fontId="2"/>
  </si>
  <si>
    <r>
      <t xml:space="preserve">D
</t>
    </r>
    <r>
      <rPr>
        <sz val="7"/>
        <color theme="1"/>
        <rFont val="ＭＳ 明朝"/>
        <family val="1"/>
        <charset val="128"/>
      </rPr>
      <t>＝A×B×{(185-C)/100}</t>
    </r>
    <phoneticPr fontId="2"/>
  </si>
  <si>
    <t>-</t>
    <phoneticPr fontId="2"/>
  </si>
  <si>
    <t>※２　各単価は消費税を含む内税単価で、１円未満の端数がある場合は小数点以下第２位までとし、第３位以下は切り捨てるものとする。</t>
    <rPh sb="3" eb="4">
      <t>カク</t>
    </rPh>
    <rPh sb="4" eb="6">
      <t>タンカ</t>
    </rPh>
    <rPh sb="7" eb="10">
      <t>ショウヒゼイ</t>
    </rPh>
    <rPh sb="11" eb="12">
      <t>フク</t>
    </rPh>
    <rPh sb="13" eb="15">
      <t>ウチゼイ</t>
    </rPh>
    <rPh sb="15" eb="17">
      <t>タンカ</t>
    </rPh>
    <rPh sb="20" eb="21">
      <t>エン</t>
    </rPh>
    <rPh sb="21" eb="23">
      <t>ミマン</t>
    </rPh>
    <rPh sb="24" eb="26">
      <t>ハスウ</t>
    </rPh>
    <rPh sb="29" eb="31">
      <t>バアイ</t>
    </rPh>
    <rPh sb="32" eb="35">
      <t>ショウスウテン</t>
    </rPh>
    <rPh sb="35" eb="37">
      <t>イカ</t>
    </rPh>
    <rPh sb="37" eb="38">
      <t>ダイ</t>
    </rPh>
    <rPh sb="39" eb="40">
      <t>イ</t>
    </rPh>
    <rPh sb="45" eb="46">
      <t>ダイ</t>
    </rPh>
    <rPh sb="47" eb="48">
      <t>イ</t>
    </rPh>
    <rPh sb="48" eb="50">
      <t>イカ</t>
    </rPh>
    <rPh sb="51" eb="52">
      <t>キ</t>
    </rPh>
    <rPh sb="53" eb="54">
      <t>ス</t>
    </rPh>
    <phoneticPr fontId="2"/>
  </si>
  <si>
    <t>※３　毎月毎の月額計算結果によって生じる１円未満の端数は切り捨てるものとする。</t>
    <rPh sb="3" eb="5">
      <t>マイツキ</t>
    </rPh>
    <rPh sb="5" eb="6">
      <t>マイ</t>
    </rPh>
    <rPh sb="7" eb="9">
      <t>ゲツガク</t>
    </rPh>
    <rPh sb="9" eb="11">
      <t>ケイサン</t>
    </rPh>
    <rPh sb="11" eb="13">
      <t>ケッカ</t>
    </rPh>
    <rPh sb="17" eb="18">
      <t>ショウ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phoneticPr fontId="2"/>
  </si>
  <si>
    <t>※４　燃料費調整額及び再生可能エネルギー発電促進賦課金については含まないものとする。</t>
    <rPh sb="3" eb="6">
      <t>ネンリョウヒ</t>
    </rPh>
    <rPh sb="6" eb="8">
      <t>チョウセイ</t>
    </rPh>
    <rPh sb="8" eb="9">
      <t>ガク</t>
    </rPh>
    <rPh sb="9" eb="10">
      <t>オヨ</t>
    </rPh>
    <rPh sb="11" eb="13">
      <t>サイセイ</t>
    </rPh>
    <rPh sb="13" eb="15">
      <t>カノウ</t>
    </rPh>
    <rPh sb="20" eb="22">
      <t>ハツデン</t>
    </rPh>
    <rPh sb="22" eb="24">
      <t>ソクシン</t>
    </rPh>
    <rPh sb="24" eb="27">
      <t>フカキン</t>
    </rPh>
    <rPh sb="32" eb="33">
      <t>フク</t>
    </rPh>
    <phoneticPr fontId="2"/>
  </si>
  <si>
    <t>胎内市役所</t>
    <rPh sb="0" eb="2">
      <t>タイナイ</t>
    </rPh>
    <rPh sb="2" eb="3">
      <t>シ</t>
    </rPh>
    <rPh sb="3" eb="5">
      <t>ヤクショ</t>
    </rPh>
    <phoneticPr fontId="2"/>
  </si>
  <si>
    <t>胎内市立ついじ保育園</t>
    <rPh sb="0" eb="2">
      <t>タイナイ</t>
    </rPh>
    <rPh sb="2" eb="3">
      <t>シ</t>
    </rPh>
    <rPh sb="3" eb="4">
      <t>リツ</t>
    </rPh>
    <rPh sb="7" eb="10">
      <t>ホイクエン</t>
    </rPh>
    <phoneticPr fontId="2"/>
  </si>
  <si>
    <t>ほっとＨＯＴ・中条</t>
    <rPh sb="7" eb="9">
      <t>ナカジョウ</t>
    </rPh>
    <phoneticPr fontId="2"/>
  </si>
  <si>
    <t>にこ楽・胎内</t>
    <rPh sb="2" eb="3">
      <t>ラク</t>
    </rPh>
    <rPh sb="4" eb="6">
      <t>タイナイ</t>
    </rPh>
    <phoneticPr fontId="2"/>
  </si>
  <si>
    <t>胎内フラワーパーク</t>
    <rPh sb="0" eb="2">
      <t>タイナイ</t>
    </rPh>
    <phoneticPr fontId="2"/>
  </si>
  <si>
    <t>北排水処理場</t>
    <rPh sb="0" eb="1">
      <t>キタ</t>
    </rPh>
    <rPh sb="1" eb="3">
      <t>ハイスイ</t>
    </rPh>
    <rPh sb="3" eb="5">
      <t>ショリ</t>
    </rPh>
    <rPh sb="5" eb="6">
      <t>ジョウ</t>
    </rPh>
    <phoneticPr fontId="2"/>
  </si>
  <si>
    <t>鼓岡浄水場</t>
    <phoneticPr fontId="2"/>
  </si>
  <si>
    <t>胎内市立中条小学校</t>
    <rPh sb="0" eb="2">
      <t>タイナイ</t>
    </rPh>
    <rPh sb="2" eb="3">
      <t>シ</t>
    </rPh>
    <rPh sb="3" eb="4">
      <t>リツ</t>
    </rPh>
    <rPh sb="4" eb="6">
      <t>ナカジョウ</t>
    </rPh>
    <rPh sb="6" eb="9">
      <t>ショウガッコウ</t>
    </rPh>
    <phoneticPr fontId="2"/>
  </si>
  <si>
    <t>胎内市立胎内小学校</t>
    <rPh sb="0" eb="2">
      <t>タイナイ</t>
    </rPh>
    <rPh sb="2" eb="3">
      <t>シ</t>
    </rPh>
    <rPh sb="3" eb="4">
      <t>リツ</t>
    </rPh>
    <rPh sb="4" eb="6">
      <t>タイナイ</t>
    </rPh>
    <rPh sb="6" eb="9">
      <t>ショウガッコウ</t>
    </rPh>
    <phoneticPr fontId="2"/>
  </si>
  <si>
    <t>胎内市立きのと小学校</t>
    <rPh sb="0" eb="2">
      <t>タイナイ</t>
    </rPh>
    <rPh sb="2" eb="3">
      <t>シ</t>
    </rPh>
    <rPh sb="3" eb="4">
      <t>リツ</t>
    </rPh>
    <rPh sb="7" eb="10">
      <t>ショウガッコウ</t>
    </rPh>
    <phoneticPr fontId="2"/>
  </si>
  <si>
    <t>胎内市立築地小学校</t>
    <rPh sb="0" eb="2">
      <t>タイナイ</t>
    </rPh>
    <rPh sb="2" eb="3">
      <t>シ</t>
    </rPh>
    <rPh sb="3" eb="4">
      <t>リツ</t>
    </rPh>
    <rPh sb="4" eb="6">
      <t>ツイジ</t>
    </rPh>
    <rPh sb="6" eb="9">
      <t>ショウガッコウ</t>
    </rPh>
    <phoneticPr fontId="2"/>
  </si>
  <si>
    <t>胎内市立黒川小学校</t>
    <rPh sb="0" eb="2">
      <t>タイナイ</t>
    </rPh>
    <rPh sb="2" eb="3">
      <t>シ</t>
    </rPh>
    <rPh sb="3" eb="4">
      <t>リツ</t>
    </rPh>
    <rPh sb="4" eb="6">
      <t>クロカワ</t>
    </rPh>
    <rPh sb="6" eb="9">
      <t>ショウガッコウ</t>
    </rPh>
    <phoneticPr fontId="2"/>
  </si>
  <si>
    <t>胎内市立中条中学校</t>
    <rPh sb="0" eb="2">
      <t>タイナイ</t>
    </rPh>
    <rPh sb="2" eb="4">
      <t>シリツ</t>
    </rPh>
    <rPh sb="4" eb="6">
      <t>ナカジョウ</t>
    </rPh>
    <rPh sb="6" eb="9">
      <t>チュウガッコウ</t>
    </rPh>
    <phoneticPr fontId="2"/>
  </si>
  <si>
    <t>胎内市立乙中学校</t>
    <rPh sb="0" eb="2">
      <t>タイナイ</t>
    </rPh>
    <rPh sb="2" eb="3">
      <t>シ</t>
    </rPh>
    <rPh sb="3" eb="4">
      <t>リツ</t>
    </rPh>
    <rPh sb="4" eb="5">
      <t>キノト</t>
    </rPh>
    <rPh sb="5" eb="8">
      <t>チュウガッコウ</t>
    </rPh>
    <phoneticPr fontId="2"/>
  </si>
  <si>
    <t>胎内市立築地中学校</t>
    <rPh sb="0" eb="2">
      <t>タイナイ</t>
    </rPh>
    <rPh sb="2" eb="3">
      <t>シ</t>
    </rPh>
    <rPh sb="3" eb="4">
      <t>リツ</t>
    </rPh>
    <rPh sb="4" eb="6">
      <t>ツイジ</t>
    </rPh>
    <rPh sb="6" eb="9">
      <t>チュウガッコウ</t>
    </rPh>
    <phoneticPr fontId="2"/>
  </si>
  <si>
    <t>胎内市立黒川中学校</t>
    <rPh sb="0" eb="2">
      <t>タイナイ</t>
    </rPh>
    <rPh sb="2" eb="3">
      <t>シ</t>
    </rPh>
    <rPh sb="3" eb="4">
      <t>リツ</t>
    </rPh>
    <rPh sb="4" eb="6">
      <t>クロカワ</t>
    </rPh>
    <rPh sb="6" eb="9">
      <t>チュウガッコウ</t>
    </rPh>
    <phoneticPr fontId="2"/>
  </si>
  <si>
    <t>胎内市学校給食センター</t>
    <rPh sb="0" eb="2">
      <t>タイナイ</t>
    </rPh>
    <rPh sb="2" eb="3">
      <t>シ</t>
    </rPh>
    <rPh sb="3" eb="5">
      <t>ガッコウ</t>
    </rPh>
    <rPh sb="5" eb="7">
      <t>キュウショク</t>
    </rPh>
    <phoneticPr fontId="2"/>
  </si>
  <si>
    <t>胎内昆虫の家</t>
    <rPh sb="0" eb="2">
      <t>タイナイ</t>
    </rPh>
    <rPh sb="2" eb="4">
      <t>コンチュウ</t>
    </rPh>
    <rPh sb="5" eb="6">
      <t>イエ</t>
    </rPh>
    <phoneticPr fontId="2"/>
  </si>
  <si>
    <t>胎内クレーストーン博士の館</t>
    <rPh sb="0" eb="2">
      <t>タイナイ</t>
    </rPh>
    <rPh sb="9" eb="11">
      <t>ハカセ</t>
    </rPh>
    <rPh sb="12" eb="13">
      <t>カン</t>
    </rPh>
    <phoneticPr fontId="2"/>
  </si>
  <si>
    <t>総合体育館</t>
    <phoneticPr fontId="2"/>
  </si>
  <si>
    <t>総合グラウンド</t>
    <rPh sb="0" eb="2">
      <t>ソウゴウ</t>
    </rPh>
    <phoneticPr fontId="2"/>
  </si>
  <si>
    <t>胎内自然天文館</t>
    <rPh sb="0" eb="2">
      <t>タイナイ</t>
    </rPh>
    <rPh sb="2" eb="4">
      <t>シゼン</t>
    </rPh>
    <rPh sb="4" eb="7">
      <t>テンモンカン</t>
    </rPh>
    <phoneticPr fontId="2"/>
  </si>
  <si>
    <t>中央公民館</t>
    <rPh sb="0" eb="2">
      <t>チュウオウ</t>
    </rPh>
    <rPh sb="2" eb="5">
      <t>コウミンカン</t>
    </rPh>
    <phoneticPr fontId="2"/>
  </si>
  <si>
    <t>産業文化会館</t>
    <rPh sb="0" eb="2">
      <t>サンギョウ</t>
    </rPh>
    <rPh sb="2" eb="4">
      <t>ブンカ</t>
    </rPh>
    <rPh sb="4" eb="6">
      <t>カイカン</t>
    </rPh>
    <phoneticPr fontId="2"/>
  </si>
  <si>
    <t>黒川地区公民館</t>
    <rPh sb="0" eb="2">
      <t>クロカワ</t>
    </rPh>
    <rPh sb="2" eb="4">
      <t>チク</t>
    </rPh>
    <rPh sb="4" eb="7">
      <t>コウミンカン</t>
    </rPh>
    <phoneticPr fontId="2"/>
  </si>
  <si>
    <t>合　計</t>
    <rPh sb="0" eb="1">
      <t>ア</t>
    </rPh>
    <rPh sb="2" eb="3">
      <t>ケイ</t>
    </rPh>
    <phoneticPr fontId="2"/>
  </si>
  <si>
    <t>力率
（％）</t>
    <rPh sb="0" eb="2">
      <t>リキリツ</t>
    </rPh>
    <phoneticPr fontId="2"/>
  </si>
  <si>
    <t>税抜金額</t>
    <rPh sb="0" eb="1">
      <t>ゼイ</t>
    </rPh>
    <rPh sb="1" eb="2">
      <t>ヌ</t>
    </rPh>
    <rPh sb="2" eb="4">
      <t>キンガク</t>
    </rPh>
    <phoneticPr fontId="2"/>
  </si>
  <si>
    <t>税込金額（うち消費税）</t>
    <rPh sb="0" eb="2">
      <t>ゼイコミ</t>
    </rPh>
    <rPh sb="2" eb="4">
      <t>キンガク</t>
    </rPh>
    <rPh sb="7" eb="10">
      <t>ショウヒゼイ</t>
    </rPh>
    <phoneticPr fontId="2"/>
  </si>
  <si>
    <t>※１　力率割引・割増計算は、力率を100％として積算する。</t>
    <rPh sb="3" eb="5">
      <t>リキリツ</t>
    </rPh>
    <rPh sb="5" eb="7">
      <t>ワリビキ</t>
    </rPh>
    <rPh sb="8" eb="10">
      <t>ワリマシ</t>
    </rPh>
    <rPh sb="10" eb="12">
      <t>ケイサン</t>
    </rPh>
    <rPh sb="14" eb="16">
      <t>リキリツ</t>
    </rPh>
    <rPh sb="24" eb="26">
      <t>セキサン</t>
    </rPh>
    <phoneticPr fontId="2"/>
  </si>
  <si>
    <t>黒川山村広場(胎内球場)</t>
    <rPh sb="0" eb="2">
      <t>クロカワ</t>
    </rPh>
    <rPh sb="2" eb="4">
      <t>ヤマムラ</t>
    </rPh>
    <rPh sb="4" eb="6">
      <t>ヒロバ</t>
    </rPh>
    <rPh sb="7" eb="9">
      <t>タイナイ</t>
    </rPh>
    <rPh sb="9" eb="11">
      <t>キュウジョウ</t>
    </rPh>
    <phoneticPr fontId="2"/>
  </si>
  <si>
    <t>黒川山村広場(胎内球場)</t>
    <phoneticPr fontId="2"/>
  </si>
  <si>
    <t>-</t>
    <phoneticPr fontId="2"/>
  </si>
  <si>
    <r>
      <t>合計(税抜き)
(</t>
    </r>
    <r>
      <rPr>
        <sz val="9"/>
        <color theme="1"/>
        <rFont val="ＭＳ 明朝"/>
        <family val="1"/>
        <charset val="128"/>
      </rPr>
      <t>合計×100/110)</t>
    </r>
    <phoneticPr fontId="2"/>
  </si>
  <si>
    <t>胎内市黒川庁舎</t>
    <rPh sb="0" eb="2">
      <t>タイナイ</t>
    </rPh>
    <rPh sb="2" eb="3">
      <t>シ</t>
    </rPh>
    <rPh sb="3" eb="5">
      <t>クロカワ</t>
    </rPh>
    <rPh sb="5" eb="7">
      <t>チョウシャ</t>
    </rPh>
    <phoneticPr fontId="2"/>
  </si>
  <si>
    <r>
      <t>・設計単価
　税込</t>
    </r>
    <r>
      <rPr>
        <sz val="11"/>
        <color theme="1"/>
        <rFont val="ＭＳ 明朝"/>
        <family val="1"/>
        <charset val="128"/>
      </rPr>
      <t>(10％)</t>
    </r>
  </si>
  <si>
    <t>胎内市黒川庁舎</t>
    <rPh sb="5" eb="7">
      <t>チョウシャ</t>
    </rPh>
    <phoneticPr fontId="2"/>
  </si>
  <si>
    <t>※５　入札金額は、年額合計を100／110（１円未満切り捨て）とした金額とする。</t>
    <phoneticPr fontId="2"/>
  </si>
  <si>
    <t>R8</t>
    <phoneticPr fontId="2"/>
  </si>
  <si>
    <t>※予定使用電力量０kW期間</t>
    <phoneticPr fontId="2"/>
  </si>
  <si>
    <t>※１　力率割引・割増計算は、力率を100％として積算する。ただし、予定使用電力が０kWの時は、力率を85％として積算する。</t>
    <rPh sb="3" eb="5">
      <t>リキリツ</t>
    </rPh>
    <rPh sb="5" eb="7">
      <t>ワリビキ</t>
    </rPh>
    <rPh sb="8" eb="10">
      <t>ワリマシ</t>
    </rPh>
    <rPh sb="10" eb="12">
      <t>ケイサン</t>
    </rPh>
    <rPh sb="14" eb="16">
      <t>リキリツ</t>
    </rPh>
    <rPh sb="24" eb="26">
      <t>セキサン</t>
    </rPh>
    <rPh sb="33" eb="35">
      <t>ヨテイ</t>
    </rPh>
    <rPh sb="35" eb="37">
      <t>シヨウ</t>
    </rPh>
    <rPh sb="37" eb="39">
      <t>デンリョク</t>
    </rPh>
    <rPh sb="44" eb="45">
      <t>トキ</t>
    </rPh>
    <rPh sb="47" eb="49">
      <t>リキリツ</t>
    </rPh>
    <rPh sb="56" eb="58">
      <t>セキサン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</si>
  <si>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</si>
  <si>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</si>
  <si>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r>
      <t xml:space="preserve">設計単価
</t>
    </r>
    <r>
      <rPr>
        <sz val="11"/>
        <color theme="1"/>
        <rFont val="ＭＳ 明朝"/>
        <family val="1"/>
        <charset val="128"/>
      </rPr>
      <t>（円／kW）</t>
    </r>
    <rPh sb="0" eb="2">
      <t>セッケイ</t>
    </rPh>
    <rPh sb="2" eb="4">
      <t>タンカ</t>
    </rPh>
    <phoneticPr fontId="2"/>
  </si>
  <si>
    <r>
      <rPr>
        <sz val="11"/>
        <color theme="1"/>
        <rFont val="ＭＳ 明朝"/>
        <family val="1"/>
        <charset val="128"/>
      </rPr>
      <t>予定使用電力量</t>
    </r>
    <r>
      <rPr>
        <sz val="12"/>
        <color theme="1"/>
        <rFont val="ＭＳ 明朝"/>
        <family val="1"/>
        <charset val="128"/>
      </rPr>
      <t xml:space="preserve">
（kWh）</t>
    </r>
    <rPh sb="0" eb="2">
      <t>ヨテイ</t>
    </rPh>
    <rPh sb="2" eb="4">
      <t>シヨウ</t>
    </rPh>
    <rPh sb="4" eb="6">
      <t>デンリョク</t>
    </rPh>
    <rPh sb="6" eb="7">
      <t>リョウ</t>
    </rPh>
    <phoneticPr fontId="2"/>
  </si>
  <si>
    <t>設計単価
（円／kWh）</t>
    <rPh sb="0" eb="2">
      <t>セッケイ</t>
    </rPh>
    <rPh sb="2" eb="4">
      <t>タンカ</t>
    </rPh>
    <rPh sb="6" eb="7">
      <t>エン</t>
    </rPh>
    <phoneticPr fontId="2"/>
  </si>
  <si>
    <t>月額合計
（円）</t>
    <rPh sb="0" eb="2">
      <t>ゲツガク</t>
    </rPh>
    <rPh sb="2" eb="4">
      <t>ゴウケイ</t>
    </rPh>
    <rPh sb="6" eb="7">
      <t>エン</t>
    </rPh>
    <phoneticPr fontId="2"/>
  </si>
  <si>
    <t>R9</t>
    <phoneticPr fontId="2"/>
  </si>
  <si>
    <t>胎内市役所ほか27施設で使用する電力の供給　積算内訳書</t>
    <rPh sb="22" eb="23">
      <t>セキ</t>
    </rPh>
    <rPh sb="23" eb="24">
      <t>サン</t>
    </rPh>
    <rPh sb="24" eb="25">
      <t>ウチ</t>
    </rPh>
    <rPh sb="25" eb="26">
      <t>ワケ</t>
    </rPh>
    <rPh sb="26" eb="27">
      <t>ショ</t>
    </rPh>
    <phoneticPr fontId="2"/>
  </si>
  <si>
    <t>胎内市農業施設（旧鼓岡小学校）</t>
    <rPh sb="0" eb="2">
      <t>タイナイ</t>
    </rPh>
    <rPh sb="2" eb="3">
      <t>シ</t>
    </rPh>
    <rPh sb="3" eb="7">
      <t>ノウギョウシセツ</t>
    </rPh>
    <rPh sb="8" eb="9">
      <t>キュウ</t>
    </rPh>
    <rPh sb="9" eb="10">
      <t>ツヅミ</t>
    </rPh>
    <rPh sb="10" eb="11">
      <t>オカ</t>
    </rPh>
    <rPh sb="11" eb="14">
      <t>ショウガッコウ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</si>
</sst>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&quot;(&quot;#,##0&quot;円)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0" fontId="3" fillId="3" borderId="1" xfId="1" applyNumberFormat="1" applyFont="1" applyFill="1" applyBorder="1" applyAlignment="1">
      <alignment horizontal="right" vertical="center"/>
    </xf>
    <xf numFmtId="40" fontId="3" fillId="2" borderId="1" xfId="1" applyNumberFormat="1" applyFont="1" applyFill="1" applyBorder="1" applyAlignment="1">
      <alignment horizontal="right" vertical="center"/>
    </xf>
    <xf numFmtId="40" fontId="3" fillId="4" borderId="1" xfId="1" applyNumberFormat="1" applyFont="1" applyFill="1" applyBorder="1" applyAlignment="1">
      <alignment horizontal="right" vertical="center"/>
    </xf>
    <xf numFmtId="40" fontId="3" fillId="2" borderId="1" xfId="1" applyNumberFormat="1" applyFont="1" applyFill="1" applyBorder="1">
      <alignment vertical="center"/>
    </xf>
    <xf numFmtId="0" fontId="3" fillId="0" borderId="4" xfId="0" applyFont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10" xfId="1" applyFont="1" applyBorder="1">
      <alignment vertical="center"/>
    </xf>
    <xf numFmtId="0" fontId="6" fillId="0" borderId="0" xfId="0" applyFont="1">
      <alignment vertical="center"/>
    </xf>
    <xf numFmtId="40" fontId="3" fillId="0" borderId="1" xfId="1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8" fontId="3" fillId="0" borderId="0" xfId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7" fontId="3" fillId="0" borderId="18" xfId="0" applyNumberFormat="1" applyFont="1" applyBorder="1" applyAlignment="1">
      <alignment horizontal="right" vertical="center"/>
    </xf>
    <xf numFmtId="177" fontId="3" fillId="0" borderId="18" xfId="0" applyNumberFormat="1" applyFont="1" applyBorder="1" applyAlignment="1">
      <alignment horizontal="right" vertical="center" shrinkToFit="1"/>
    </xf>
    <xf numFmtId="177" fontId="3" fillId="0" borderId="19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 shrinkToFit="1"/>
    </xf>
    <xf numFmtId="0" fontId="6" fillId="0" borderId="9" xfId="0" applyFont="1" applyBorder="1" applyAlignment="1">
      <alignment horizontal="center" vertical="center" wrapText="1"/>
    </xf>
    <xf numFmtId="38" fontId="3" fillId="0" borderId="0" xfId="0" applyNumberFormat="1" applyFont="1">
      <alignment vertical="center"/>
    </xf>
    <xf numFmtId="38" fontId="3" fillId="0" borderId="2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2" xfId="0" applyNumberFormat="1" applyFont="1" applyBorder="1">
      <alignment vertical="center"/>
    </xf>
    <xf numFmtId="0" fontId="6" fillId="0" borderId="0" xfId="0" applyFont="1" applyAlignment="1">
      <alignment horizontal="center" vertical="center" wrapText="1"/>
    </xf>
    <xf numFmtId="40" fontId="3" fillId="5" borderId="1" xfId="1" applyNumberFormat="1" applyFont="1" applyFill="1" applyBorder="1">
      <alignment vertical="center"/>
    </xf>
    <xf numFmtId="40" fontId="3" fillId="5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40" fontId="10" fillId="0" borderId="1" xfId="1" applyNumberFormat="1" applyFont="1" applyBorder="1">
      <alignment vertical="center"/>
    </xf>
    <xf numFmtId="40" fontId="10" fillId="4" borderId="1" xfId="0" applyNumberFormat="1" applyFont="1" applyFill="1" applyBorder="1">
      <alignment vertical="center"/>
    </xf>
    <xf numFmtId="38" fontId="10" fillId="0" borderId="1" xfId="1" applyFont="1" applyFill="1" applyBorder="1">
      <alignment vertical="center"/>
    </xf>
    <xf numFmtId="40" fontId="10" fillId="3" borderId="1" xfId="0" applyNumberFormat="1" applyFont="1" applyFill="1" applyBorder="1">
      <alignment vertical="center"/>
    </xf>
    <xf numFmtId="38" fontId="10" fillId="0" borderId="2" xfId="1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38" fontId="10" fillId="0" borderId="1" xfId="2" applyFont="1" applyFill="1" applyBorder="1">
      <alignment vertical="center"/>
    </xf>
  </cellXfs>
  <cellStyles count="3">
    <cellStyle name="桁区切り" xfId="1" builtinId="6"/>
    <cellStyle name="桁区切り 3" xfId="2" xr:uid="{5CA375D3-C024-41F8-B15C-12958075BA3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abSelected="1" zoomScale="90" zoomScaleNormal="90" workbookViewId="0">
      <selection sqref="A1:E1"/>
    </sheetView>
  </sheetViews>
  <sheetFormatPr defaultColWidth="9" defaultRowHeight="14.25" x14ac:dyDescent="0.15"/>
  <cols>
    <col min="1" max="1" width="5.625" style="1" customWidth="1"/>
    <col min="2" max="2" width="35.625" style="1" customWidth="1"/>
    <col min="3" max="5" width="15.875" style="1" customWidth="1"/>
    <col min="6" max="6" width="9" style="1"/>
    <col min="7" max="7" width="10.5" style="1" bestFit="1" customWidth="1"/>
    <col min="8" max="16384" width="9" style="1"/>
  </cols>
  <sheetData>
    <row r="1" spans="1:5" ht="23.1" customHeight="1" x14ac:dyDescent="0.15">
      <c r="A1" s="48" t="s">
        <v>113</v>
      </c>
      <c r="B1" s="48"/>
      <c r="C1" s="48"/>
      <c r="D1" s="48"/>
      <c r="E1" s="48"/>
    </row>
    <row r="2" spans="1:5" ht="23.1" customHeight="1" thickBot="1" x14ac:dyDescent="0.2">
      <c r="A2" s="2"/>
      <c r="B2" s="2"/>
      <c r="C2" s="2"/>
    </row>
    <row r="3" spans="1:5" ht="23.1" customHeight="1" x14ac:dyDescent="0.15">
      <c r="A3" s="16" t="s">
        <v>0</v>
      </c>
      <c r="B3" s="17" t="s">
        <v>3</v>
      </c>
      <c r="C3" s="17" t="s">
        <v>92</v>
      </c>
      <c r="D3" s="49" t="s">
        <v>93</v>
      </c>
      <c r="E3" s="50"/>
    </row>
    <row r="4" spans="1:5" ht="23.1" customHeight="1" x14ac:dyDescent="0.15">
      <c r="A4" s="18">
        <v>1</v>
      </c>
      <c r="B4" s="4" t="s">
        <v>4</v>
      </c>
      <c r="C4" s="23">
        <f>№1!$J$32</f>
        <v>0</v>
      </c>
      <c r="D4" s="21">
        <f>№1!$J$30</f>
        <v>0</v>
      </c>
      <c r="E4" s="27">
        <f>D4-C4</f>
        <v>0</v>
      </c>
    </row>
    <row r="5" spans="1:5" ht="23.1" customHeight="1" x14ac:dyDescent="0.15">
      <c r="A5" s="18">
        <v>2</v>
      </c>
      <c r="B5" s="4" t="s">
        <v>5</v>
      </c>
      <c r="C5" s="23">
        <f>№2!$J$32</f>
        <v>0</v>
      </c>
      <c r="D5" s="21">
        <f>№2!$J$30</f>
        <v>0</v>
      </c>
      <c r="E5" s="27">
        <f t="shared" ref="E5:E29" si="0">D5-C5</f>
        <v>0</v>
      </c>
    </row>
    <row r="6" spans="1:5" ht="23.1" customHeight="1" x14ac:dyDescent="0.15">
      <c r="A6" s="18">
        <v>3</v>
      </c>
      <c r="B6" s="4" t="s">
        <v>6</v>
      </c>
      <c r="C6" s="23">
        <f>№3!$J$32</f>
        <v>0</v>
      </c>
      <c r="D6" s="21">
        <f>№3!$J$30</f>
        <v>0</v>
      </c>
      <c r="E6" s="27">
        <f t="shared" si="0"/>
        <v>0</v>
      </c>
    </row>
    <row r="7" spans="1:5" ht="23.1" customHeight="1" x14ac:dyDescent="0.15">
      <c r="A7" s="18">
        <v>4</v>
      </c>
      <c r="B7" s="4" t="s">
        <v>7</v>
      </c>
      <c r="C7" s="23">
        <f>№4!$J$32</f>
        <v>0</v>
      </c>
      <c r="D7" s="21">
        <f>№4!$J$30</f>
        <v>0</v>
      </c>
      <c r="E7" s="27">
        <f t="shared" si="0"/>
        <v>0</v>
      </c>
    </row>
    <row r="8" spans="1:5" ht="23.1" customHeight="1" x14ac:dyDescent="0.15">
      <c r="A8" s="18">
        <v>5</v>
      </c>
      <c r="B8" s="4" t="s">
        <v>8</v>
      </c>
      <c r="C8" s="23">
        <f>№5!$J$32</f>
        <v>0</v>
      </c>
      <c r="D8" s="21">
        <f>№5!$J$30</f>
        <v>0</v>
      </c>
      <c r="E8" s="27">
        <f>D8-C8</f>
        <v>0</v>
      </c>
    </row>
    <row r="9" spans="1:5" ht="23.1" customHeight="1" x14ac:dyDescent="0.15">
      <c r="A9" s="18">
        <v>6</v>
      </c>
      <c r="B9" s="4" t="s">
        <v>9</v>
      </c>
      <c r="C9" s="23">
        <f>№6!$J$32</f>
        <v>0</v>
      </c>
      <c r="D9" s="21">
        <f>№6!$J$30</f>
        <v>0</v>
      </c>
      <c r="E9" s="27">
        <f t="shared" si="0"/>
        <v>0</v>
      </c>
    </row>
    <row r="10" spans="1:5" ht="23.1" customHeight="1" x14ac:dyDescent="0.15">
      <c r="A10" s="18">
        <v>7</v>
      </c>
      <c r="B10" s="4" t="s">
        <v>10</v>
      </c>
      <c r="C10" s="23">
        <f>№7!$J$32</f>
        <v>0</v>
      </c>
      <c r="D10" s="21">
        <f>№7!$J$30</f>
        <v>0</v>
      </c>
      <c r="E10" s="27">
        <f t="shared" si="0"/>
        <v>0</v>
      </c>
    </row>
    <row r="11" spans="1:5" ht="23.1" customHeight="1" x14ac:dyDescent="0.15">
      <c r="A11" s="18">
        <v>8</v>
      </c>
      <c r="B11" s="4" t="s">
        <v>11</v>
      </c>
      <c r="C11" s="23">
        <f>№8!$J$32</f>
        <v>0</v>
      </c>
      <c r="D11" s="21">
        <f>№8!$J$30</f>
        <v>0</v>
      </c>
      <c r="E11" s="27">
        <f t="shared" si="0"/>
        <v>0</v>
      </c>
    </row>
    <row r="12" spans="1:5" ht="23.1" customHeight="1" x14ac:dyDescent="0.15">
      <c r="A12" s="18">
        <v>9</v>
      </c>
      <c r="B12" s="4" t="s">
        <v>12</v>
      </c>
      <c r="C12" s="23">
        <f>№9!$J$32</f>
        <v>0</v>
      </c>
      <c r="D12" s="21">
        <f>№9!$J$30</f>
        <v>0</v>
      </c>
      <c r="E12" s="27">
        <f t="shared" si="0"/>
        <v>0</v>
      </c>
    </row>
    <row r="13" spans="1:5" ht="23.1" customHeight="1" x14ac:dyDescent="0.15">
      <c r="A13" s="18">
        <v>10</v>
      </c>
      <c r="B13" s="4" t="s">
        <v>13</v>
      </c>
      <c r="C13" s="23">
        <f>№10!$J$32</f>
        <v>0</v>
      </c>
      <c r="D13" s="21">
        <f>№10!$J$30</f>
        <v>0</v>
      </c>
      <c r="E13" s="27">
        <f t="shared" si="0"/>
        <v>0</v>
      </c>
    </row>
    <row r="14" spans="1:5" ht="23.1" customHeight="1" x14ac:dyDescent="0.15">
      <c r="A14" s="18">
        <v>11</v>
      </c>
      <c r="B14" s="4" t="s">
        <v>14</v>
      </c>
      <c r="C14" s="23">
        <f>№11!$J$32</f>
        <v>0</v>
      </c>
      <c r="D14" s="21">
        <f>№11!$J$30</f>
        <v>0</v>
      </c>
      <c r="E14" s="27">
        <f t="shared" si="0"/>
        <v>0</v>
      </c>
    </row>
    <row r="15" spans="1:5" ht="23.1" customHeight="1" x14ac:dyDescent="0.15">
      <c r="A15" s="18">
        <v>12</v>
      </c>
      <c r="B15" s="4" t="s">
        <v>15</v>
      </c>
      <c r="C15" s="23">
        <f>№12!$J$32</f>
        <v>0</v>
      </c>
      <c r="D15" s="21">
        <f>№12!$J$30</f>
        <v>0</v>
      </c>
      <c r="E15" s="27">
        <f t="shared" si="0"/>
        <v>0</v>
      </c>
    </row>
    <row r="16" spans="1:5" ht="23.1" customHeight="1" x14ac:dyDescent="0.15">
      <c r="A16" s="18">
        <v>13</v>
      </c>
      <c r="B16" s="4" t="s">
        <v>16</v>
      </c>
      <c r="C16" s="23">
        <f>№13!$J$32</f>
        <v>0</v>
      </c>
      <c r="D16" s="21">
        <f>№13!$J$30</f>
        <v>0</v>
      </c>
      <c r="E16" s="27">
        <f t="shared" si="0"/>
        <v>0</v>
      </c>
    </row>
    <row r="17" spans="1:7" ht="23.1" customHeight="1" x14ac:dyDescent="0.15">
      <c r="A17" s="18">
        <v>14</v>
      </c>
      <c r="B17" s="4" t="s">
        <v>17</v>
      </c>
      <c r="C17" s="23">
        <f>№14!$J$32</f>
        <v>0</v>
      </c>
      <c r="D17" s="21">
        <f>№14!$J$30</f>
        <v>0</v>
      </c>
      <c r="E17" s="27">
        <f t="shared" si="0"/>
        <v>0</v>
      </c>
    </row>
    <row r="18" spans="1:7" ht="23.1" customHeight="1" x14ac:dyDescent="0.15">
      <c r="A18" s="18">
        <v>15</v>
      </c>
      <c r="B18" s="4" t="s">
        <v>18</v>
      </c>
      <c r="C18" s="23">
        <f>№15!$J$32</f>
        <v>0</v>
      </c>
      <c r="D18" s="21">
        <f>№15!$J$30</f>
        <v>0</v>
      </c>
      <c r="E18" s="27">
        <f t="shared" si="0"/>
        <v>0</v>
      </c>
    </row>
    <row r="19" spans="1:7" ht="23.1" customHeight="1" x14ac:dyDescent="0.15">
      <c r="A19" s="18">
        <v>16</v>
      </c>
      <c r="B19" s="4" t="s">
        <v>19</v>
      </c>
      <c r="C19" s="23">
        <f>№16!$J$32</f>
        <v>0</v>
      </c>
      <c r="D19" s="21">
        <f>№16!$J$30</f>
        <v>0</v>
      </c>
      <c r="E19" s="27">
        <f t="shared" si="0"/>
        <v>0</v>
      </c>
    </row>
    <row r="20" spans="1:7" ht="23.1" customHeight="1" x14ac:dyDescent="0.15">
      <c r="A20" s="18">
        <v>17</v>
      </c>
      <c r="B20" s="4" t="s">
        <v>20</v>
      </c>
      <c r="C20" s="23">
        <f>№17!$J$32</f>
        <v>0</v>
      </c>
      <c r="D20" s="21">
        <f>№17!$J$30</f>
        <v>0</v>
      </c>
      <c r="E20" s="27">
        <f t="shared" si="0"/>
        <v>0</v>
      </c>
    </row>
    <row r="21" spans="1:7" ht="23.1" customHeight="1" x14ac:dyDescent="0.15">
      <c r="A21" s="18">
        <v>18</v>
      </c>
      <c r="B21" s="4" t="s">
        <v>21</v>
      </c>
      <c r="C21" s="25">
        <f>№18!$J$32</f>
        <v>0</v>
      </c>
      <c r="D21" s="26">
        <f>№18!$J$30</f>
        <v>0</v>
      </c>
      <c r="E21" s="28">
        <f t="shared" si="0"/>
        <v>0</v>
      </c>
    </row>
    <row r="22" spans="1:7" ht="23.1" customHeight="1" x14ac:dyDescent="0.15">
      <c r="A22" s="18">
        <v>19</v>
      </c>
      <c r="B22" s="4" t="s">
        <v>22</v>
      </c>
      <c r="C22" s="23">
        <f>№19!$J$32</f>
        <v>0</v>
      </c>
      <c r="D22" s="21">
        <f>№19!$J$30</f>
        <v>0</v>
      </c>
      <c r="E22" s="27">
        <f t="shared" si="0"/>
        <v>0</v>
      </c>
    </row>
    <row r="23" spans="1:7" ht="23.1" customHeight="1" x14ac:dyDescent="0.15">
      <c r="A23" s="18">
        <v>20</v>
      </c>
      <c r="B23" s="4" t="s">
        <v>23</v>
      </c>
      <c r="C23" s="23">
        <f>№20!$J$32</f>
        <v>0</v>
      </c>
      <c r="D23" s="21">
        <f>№20!$J$30</f>
        <v>0</v>
      </c>
      <c r="E23" s="27">
        <f t="shared" si="0"/>
        <v>0</v>
      </c>
    </row>
    <row r="24" spans="1:7" ht="23.1" customHeight="1" x14ac:dyDescent="0.15">
      <c r="A24" s="18">
        <v>21</v>
      </c>
      <c r="B24" s="4" t="s">
        <v>24</v>
      </c>
      <c r="C24" s="23">
        <f>№21!$J$32</f>
        <v>0</v>
      </c>
      <c r="D24" s="21">
        <f>№21!$J$30</f>
        <v>0</v>
      </c>
      <c r="E24" s="27">
        <f t="shared" si="0"/>
        <v>0</v>
      </c>
    </row>
    <row r="25" spans="1:7" ht="23.1" customHeight="1" x14ac:dyDescent="0.15">
      <c r="A25" s="18">
        <v>22</v>
      </c>
      <c r="B25" s="4" t="s">
        <v>25</v>
      </c>
      <c r="C25" s="23">
        <f>№22!$J$32</f>
        <v>0</v>
      </c>
      <c r="D25" s="21">
        <f>№22!$J$30</f>
        <v>0</v>
      </c>
      <c r="E25" s="27">
        <f t="shared" si="0"/>
        <v>0</v>
      </c>
    </row>
    <row r="26" spans="1:7" ht="23.1" customHeight="1" x14ac:dyDescent="0.15">
      <c r="A26" s="18">
        <v>23</v>
      </c>
      <c r="B26" s="4" t="s">
        <v>26</v>
      </c>
      <c r="C26" s="23">
        <f>№23!$J$32</f>
        <v>0</v>
      </c>
      <c r="D26" s="21">
        <f>№23!$J$30</f>
        <v>0</v>
      </c>
      <c r="E26" s="27">
        <f t="shared" si="0"/>
        <v>0</v>
      </c>
    </row>
    <row r="27" spans="1:7" ht="23.1" customHeight="1" x14ac:dyDescent="0.15">
      <c r="A27" s="18">
        <v>24</v>
      </c>
      <c r="B27" s="4" t="s">
        <v>27</v>
      </c>
      <c r="C27" s="23">
        <f>№24!$J$32</f>
        <v>0</v>
      </c>
      <c r="D27" s="21">
        <f>№24!$J$30</f>
        <v>0</v>
      </c>
      <c r="E27" s="27">
        <f t="shared" si="0"/>
        <v>0</v>
      </c>
    </row>
    <row r="28" spans="1:7" ht="23.1" customHeight="1" x14ac:dyDescent="0.15">
      <c r="A28" s="18">
        <v>25</v>
      </c>
      <c r="B28" s="4" t="s">
        <v>28</v>
      </c>
      <c r="C28" s="23">
        <f>№25!$J$32</f>
        <v>0</v>
      </c>
      <c r="D28" s="21">
        <f>№25!$J$30</f>
        <v>0</v>
      </c>
      <c r="E28" s="27">
        <f t="shared" si="0"/>
        <v>0</v>
      </c>
    </row>
    <row r="29" spans="1:7" ht="23.1" customHeight="1" x14ac:dyDescent="0.15">
      <c r="A29" s="18">
        <v>26</v>
      </c>
      <c r="B29" s="11" t="s">
        <v>29</v>
      </c>
      <c r="C29" s="23">
        <f>№26!$J$32</f>
        <v>0</v>
      </c>
      <c r="D29" s="21">
        <f>№26!$J$30</f>
        <v>0</v>
      </c>
      <c r="E29" s="29">
        <f t="shared" si="0"/>
        <v>0</v>
      </c>
    </row>
    <row r="30" spans="1:7" ht="23.1" customHeight="1" x14ac:dyDescent="0.15">
      <c r="A30" s="18">
        <v>27</v>
      </c>
      <c r="B30" s="11" t="s">
        <v>96</v>
      </c>
      <c r="C30" s="23">
        <f>№27!$J$33</f>
        <v>0</v>
      </c>
      <c r="D30" s="21">
        <f>№27!$J$31</f>
        <v>0</v>
      </c>
      <c r="E30" s="29">
        <f t="shared" ref="E30" si="1">D30-C30</f>
        <v>0</v>
      </c>
    </row>
    <row r="31" spans="1:7" ht="23.1" customHeight="1" thickBot="1" x14ac:dyDescent="0.2">
      <c r="A31" s="18">
        <v>28</v>
      </c>
      <c r="B31" s="4" t="s">
        <v>101</v>
      </c>
      <c r="C31" s="23">
        <f>№28!$J$32</f>
        <v>0</v>
      </c>
      <c r="D31" s="21">
        <f>№28!$J$30</f>
        <v>0</v>
      </c>
      <c r="E31" s="27">
        <f>D31-C31</f>
        <v>0</v>
      </c>
      <c r="G31" s="32"/>
    </row>
    <row r="32" spans="1:7" ht="23.1" customHeight="1" thickBot="1" x14ac:dyDescent="0.2">
      <c r="A32" s="46" t="s">
        <v>90</v>
      </c>
      <c r="B32" s="47"/>
      <c r="C32" s="22">
        <f>SUM(C4:C31)</f>
        <v>0</v>
      </c>
      <c r="D32" s="24">
        <f>SUM(D4:D31)</f>
        <v>0</v>
      </c>
      <c r="E32" s="30">
        <f>SUM(E4:E31)</f>
        <v>0</v>
      </c>
    </row>
    <row r="33" ht="23.1" customHeight="1" x14ac:dyDescent="0.15"/>
  </sheetData>
  <mergeCells count="3">
    <mergeCell ref="A32:B32"/>
    <mergeCell ref="A1:E1"/>
    <mergeCell ref="D3:E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9</v>
      </c>
      <c r="C3" s="3" t="s">
        <v>1</v>
      </c>
      <c r="D3" s="55" t="s">
        <v>72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149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9365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149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9288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149</v>
      </c>
      <c r="E14" s="40">
        <v>100</v>
      </c>
      <c r="F14" s="41">
        <f t="shared" si="2"/>
        <v>0</v>
      </c>
      <c r="G14" s="42">
        <f t="shared" si="1"/>
        <v>0</v>
      </c>
      <c r="H14" s="43">
        <v>9994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149</v>
      </c>
      <c r="E15" s="40">
        <v>100</v>
      </c>
      <c r="F15" s="41">
        <f t="shared" si="2"/>
        <v>0</v>
      </c>
      <c r="G15" s="44">
        <f>$E$6</f>
        <v>0</v>
      </c>
      <c r="H15" s="43">
        <v>11790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149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7654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149</v>
      </c>
      <c r="E17" s="40">
        <v>100</v>
      </c>
      <c r="F17" s="41">
        <f t="shared" si="2"/>
        <v>0</v>
      </c>
      <c r="G17" s="44">
        <f t="shared" si="5"/>
        <v>0</v>
      </c>
      <c r="H17" s="43">
        <v>11871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149</v>
      </c>
      <c r="E18" s="40">
        <v>100</v>
      </c>
      <c r="F18" s="41">
        <f>C18*D18*((185-E18)/100)</f>
        <v>0</v>
      </c>
      <c r="G18" s="42">
        <f>$E$7</f>
        <v>0</v>
      </c>
      <c r="H18" s="43">
        <v>9940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149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13411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149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18541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149</v>
      </c>
      <c r="E21" s="40">
        <v>100</v>
      </c>
      <c r="F21" s="41">
        <f t="shared" si="7"/>
        <v>0</v>
      </c>
      <c r="G21" s="42">
        <f t="shared" si="9"/>
        <v>0</v>
      </c>
      <c r="H21" s="43">
        <v>20607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149</v>
      </c>
      <c r="E22" s="40">
        <v>100</v>
      </c>
      <c r="F22" s="41">
        <f t="shared" si="7"/>
        <v>0</v>
      </c>
      <c r="G22" s="42">
        <f t="shared" si="9"/>
        <v>0</v>
      </c>
      <c r="H22" s="43">
        <v>21443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149</v>
      </c>
      <c r="E23" s="40">
        <v>100</v>
      </c>
      <c r="F23" s="41">
        <f t="shared" si="7"/>
        <v>0</v>
      </c>
      <c r="G23" s="42">
        <f t="shared" si="9"/>
        <v>0</v>
      </c>
      <c r="H23" s="45">
        <v>15657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149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11483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149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9396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149</v>
      </c>
      <c r="E26" s="40">
        <v>100</v>
      </c>
      <c r="F26" s="41">
        <f t="shared" si="10"/>
        <v>0</v>
      </c>
      <c r="G26" s="42">
        <f t="shared" si="9"/>
        <v>0</v>
      </c>
      <c r="H26" s="62">
        <v>9767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149</v>
      </c>
      <c r="E27" s="40">
        <v>100</v>
      </c>
      <c r="F27" s="41">
        <f t="shared" si="10"/>
        <v>0</v>
      </c>
      <c r="G27" s="44">
        <f>$E$6</f>
        <v>0</v>
      </c>
      <c r="H27" s="62">
        <v>14674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149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1960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149</v>
      </c>
      <c r="E29" s="40">
        <v>100</v>
      </c>
      <c r="F29" s="41">
        <f t="shared" si="10"/>
        <v>0</v>
      </c>
      <c r="G29" s="44">
        <f t="shared" si="13"/>
        <v>0</v>
      </c>
      <c r="H29" s="62">
        <v>21272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228113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A30:B30"/>
    <mergeCell ref="C9:F9"/>
    <mergeCell ref="G9:I9"/>
    <mergeCell ref="J9:J10"/>
    <mergeCell ref="A12:A20"/>
    <mergeCell ref="A9:A11"/>
    <mergeCell ref="B9:B11"/>
    <mergeCell ref="A21:A29"/>
    <mergeCell ref="A1:J1"/>
    <mergeCell ref="D3:F3"/>
    <mergeCell ref="C5:D5"/>
    <mergeCell ref="C6:D6"/>
    <mergeCell ref="C7:D7"/>
    <mergeCell ref="A5:B7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10</v>
      </c>
      <c r="C3" s="3" t="s">
        <v>1</v>
      </c>
      <c r="D3" s="55" t="s">
        <v>73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100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9755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100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9633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100</v>
      </c>
      <c r="E14" s="40">
        <v>100</v>
      </c>
      <c r="F14" s="41">
        <f t="shared" si="2"/>
        <v>0</v>
      </c>
      <c r="G14" s="42">
        <f t="shared" si="1"/>
        <v>0</v>
      </c>
      <c r="H14" s="43">
        <v>9359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100</v>
      </c>
      <c r="E15" s="40">
        <v>100</v>
      </c>
      <c r="F15" s="41">
        <f t="shared" si="2"/>
        <v>0</v>
      </c>
      <c r="G15" s="44">
        <f>$E$6</f>
        <v>0</v>
      </c>
      <c r="H15" s="43">
        <v>11607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100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7940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100</v>
      </c>
      <c r="E17" s="40">
        <v>100</v>
      </c>
      <c r="F17" s="41">
        <f t="shared" si="2"/>
        <v>0</v>
      </c>
      <c r="G17" s="44">
        <f t="shared" si="5"/>
        <v>0</v>
      </c>
      <c r="H17" s="43">
        <v>10744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100</v>
      </c>
      <c r="E18" s="40">
        <v>100</v>
      </c>
      <c r="F18" s="41">
        <f>C18*D18*((185-E18)/100)</f>
        <v>0</v>
      </c>
      <c r="G18" s="42">
        <f>$E$7</f>
        <v>0</v>
      </c>
      <c r="H18" s="43">
        <v>10925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100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12550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100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15835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100</v>
      </c>
      <c r="E21" s="40">
        <v>100</v>
      </c>
      <c r="F21" s="41">
        <f t="shared" si="7"/>
        <v>0</v>
      </c>
      <c r="G21" s="42">
        <f t="shared" si="9"/>
        <v>0</v>
      </c>
      <c r="H21" s="43">
        <v>19633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100</v>
      </c>
      <c r="E22" s="40">
        <v>100</v>
      </c>
      <c r="F22" s="41">
        <f t="shared" si="7"/>
        <v>0</v>
      </c>
      <c r="G22" s="42">
        <f t="shared" si="9"/>
        <v>0</v>
      </c>
      <c r="H22" s="43">
        <v>29258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100</v>
      </c>
      <c r="E23" s="40">
        <v>100</v>
      </c>
      <c r="F23" s="41">
        <f t="shared" si="7"/>
        <v>0</v>
      </c>
      <c r="G23" s="42">
        <f t="shared" si="9"/>
        <v>0</v>
      </c>
      <c r="H23" s="45">
        <v>12023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100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10662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100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8979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100</v>
      </c>
      <c r="E26" s="40">
        <v>100</v>
      </c>
      <c r="F26" s="41">
        <f t="shared" si="10"/>
        <v>0</v>
      </c>
      <c r="G26" s="42">
        <f t="shared" si="9"/>
        <v>0</v>
      </c>
      <c r="H26" s="62">
        <v>10303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100</v>
      </c>
      <c r="E27" s="40">
        <v>100</v>
      </c>
      <c r="F27" s="41">
        <f t="shared" si="10"/>
        <v>0</v>
      </c>
      <c r="G27" s="44">
        <f>$E$6</f>
        <v>0</v>
      </c>
      <c r="H27" s="62">
        <v>10743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100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7869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100</v>
      </c>
      <c r="E29" s="40">
        <v>100</v>
      </c>
      <c r="F29" s="41">
        <f t="shared" si="10"/>
        <v>0</v>
      </c>
      <c r="G29" s="44">
        <f t="shared" si="13"/>
        <v>0</v>
      </c>
      <c r="H29" s="62">
        <v>11257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219075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A30:B30"/>
    <mergeCell ref="C9:F9"/>
    <mergeCell ref="G9:I9"/>
    <mergeCell ref="J9:J10"/>
    <mergeCell ref="A12:A20"/>
    <mergeCell ref="A9:A11"/>
    <mergeCell ref="B9:B11"/>
    <mergeCell ref="A21:A29"/>
    <mergeCell ref="A1:J1"/>
    <mergeCell ref="D3:F3"/>
    <mergeCell ref="C5:D5"/>
    <mergeCell ref="C6:D6"/>
    <mergeCell ref="C7:D7"/>
    <mergeCell ref="A5:B7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11</v>
      </c>
      <c r="C3" s="3" t="s">
        <v>1</v>
      </c>
      <c r="D3" s="55" t="s">
        <v>74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60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6113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60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6314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60</v>
      </c>
      <c r="E14" s="40">
        <v>100</v>
      </c>
      <c r="F14" s="41">
        <f t="shared" si="2"/>
        <v>0</v>
      </c>
      <c r="G14" s="42">
        <f t="shared" si="1"/>
        <v>0</v>
      </c>
      <c r="H14" s="43">
        <v>6551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60</v>
      </c>
      <c r="E15" s="40">
        <v>100</v>
      </c>
      <c r="F15" s="41">
        <f t="shared" si="2"/>
        <v>0</v>
      </c>
      <c r="G15" s="44">
        <f>$E$6</f>
        <v>0</v>
      </c>
      <c r="H15" s="43">
        <v>7681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60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5301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60</v>
      </c>
      <c r="E17" s="40">
        <v>100</v>
      </c>
      <c r="F17" s="41">
        <f t="shared" si="2"/>
        <v>0</v>
      </c>
      <c r="G17" s="44">
        <f t="shared" si="5"/>
        <v>0</v>
      </c>
      <c r="H17" s="43">
        <v>7468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60</v>
      </c>
      <c r="E18" s="40">
        <v>100</v>
      </c>
      <c r="F18" s="41">
        <f>C18*D18*((185-E18)/100)</f>
        <v>0</v>
      </c>
      <c r="G18" s="42">
        <f>$E$7</f>
        <v>0</v>
      </c>
      <c r="H18" s="43">
        <v>7518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60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8278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60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9142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60</v>
      </c>
      <c r="E21" s="40">
        <v>100</v>
      </c>
      <c r="F21" s="41">
        <f t="shared" si="7"/>
        <v>0</v>
      </c>
      <c r="G21" s="42">
        <f t="shared" si="9"/>
        <v>0</v>
      </c>
      <c r="H21" s="43">
        <v>9071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60</v>
      </c>
      <c r="E22" s="40">
        <v>100</v>
      </c>
      <c r="F22" s="41">
        <f t="shared" si="7"/>
        <v>0</v>
      </c>
      <c r="G22" s="42">
        <f t="shared" si="9"/>
        <v>0</v>
      </c>
      <c r="H22" s="43">
        <v>8580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60</v>
      </c>
      <c r="E23" s="40">
        <v>100</v>
      </c>
      <c r="F23" s="41">
        <f t="shared" si="7"/>
        <v>0</v>
      </c>
      <c r="G23" s="42">
        <f t="shared" si="9"/>
        <v>0</v>
      </c>
      <c r="H23" s="45">
        <v>7611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60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6859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60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6483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60</v>
      </c>
      <c r="E26" s="40">
        <v>100</v>
      </c>
      <c r="F26" s="41">
        <f t="shared" si="10"/>
        <v>0</v>
      </c>
      <c r="G26" s="42">
        <f t="shared" si="9"/>
        <v>0</v>
      </c>
      <c r="H26" s="62">
        <v>7551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60</v>
      </c>
      <c r="E27" s="40">
        <v>100</v>
      </c>
      <c r="F27" s="41">
        <f t="shared" si="10"/>
        <v>0</v>
      </c>
      <c r="G27" s="44">
        <f>$E$6</f>
        <v>0</v>
      </c>
      <c r="H27" s="62">
        <v>9121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60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5612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60</v>
      </c>
      <c r="E29" s="40">
        <v>100</v>
      </c>
      <c r="F29" s="41">
        <f t="shared" si="10"/>
        <v>0</v>
      </c>
      <c r="G29" s="44">
        <f t="shared" si="13"/>
        <v>0</v>
      </c>
      <c r="H29" s="62">
        <v>8133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133387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A30:B30"/>
    <mergeCell ref="C9:F9"/>
    <mergeCell ref="G9:I9"/>
    <mergeCell ref="J9:J10"/>
    <mergeCell ref="A12:A20"/>
    <mergeCell ref="A9:A11"/>
    <mergeCell ref="B9:B11"/>
    <mergeCell ref="A21:A29"/>
    <mergeCell ref="A1:J1"/>
    <mergeCell ref="D3:F3"/>
    <mergeCell ref="C5:D5"/>
    <mergeCell ref="C6:D6"/>
    <mergeCell ref="C7:D7"/>
    <mergeCell ref="A5:B7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12</v>
      </c>
      <c r="C3" s="3" t="s">
        <v>1</v>
      </c>
      <c r="D3" s="55" t="s">
        <v>75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62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8972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62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9164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62</v>
      </c>
      <c r="E14" s="40">
        <v>100</v>
      </c>
      <c r="F14" s="41">
        <f t="shared" si="2"/>
        <v>0</v>
      </c>
      <c r="G14" s="42">
        <f t="shared" si="1"/>
        <v>0</v>
      </c>
      <c r="H14" s="43">
        <v>8888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62</v>
      </c>
      <c r="E15" s="40">
        <v>100</v>
      </c>
      <c r="F15" s="41">
        <f t="shared" si="2"/>
        <v>0</v>
      </c>
      <c r="G15" s="44">
        <f>$E$6</f>
        <v>0</v>
      </c>
      <c r="H15" s="43">
        <v>9463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62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7697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62</v>
      </c>
      <c r="E17" s="40">
        <v>100</v>
      </c>
      <c r="F17" s="41">
        <f t="shared" si="2"/>
        <v>0</v>
      </c>
      <c r="G17" s="44">
        <f t="shared" si="5"/>
        <v>0</v>
      </c>
      <c r="H17" s="43">
        <v>10581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62</v>
      </c>
      <c r="E18" s="40">
        <v>100</v>
      </c>
      <c r="F18" s="41">
        <f>C18*D18*((185-E18)/100)</f>
        <v>0</v>
      </c>
      <c r="G18" s="42">
        <f>$E$7</f>
        <v>0</v>
      </c>
      <c r="H18" s="43">
        <v>11134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62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11174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62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12344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62</v>
      </c>
      <c r="E21" s="40">
        <v>100</v>
      </c>
      <c r="F21" s="41">
        <f t="shared" si="7"/>
        <v>0</v>
      </c>
      <c r="G21" s="42">
        <f t="shared" si="9"/>
        <v>0</v>
      </c>
      <c r="H21" s="43">
        <v>12916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62</v>
      </c>
      <c r="E22" s="40">
        <v>100</v>
      </c>
      <c r="F22" s="41">
        <f t="shared" si="7"/>
        <v>0</v>
      </c>
      <c r="G22" s="42">
        <f t="shared" si="9"/>
        <v>0</v>
      </c>
      <c r="H22" s="43">
        <v>12730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62</v>
      </c>
      <c r="E23" s="40">
        <v>100</v>
      </c>
      <c r="F23" s="41">
        <f t="shared" si="7"/>
        <v>0</v>
      </c>
      <c r="G23" s="42">
        <f t="shared" si="9"/>
        <v>0</v>
      </c>
      <c r="H23" s="45">
        <v>12048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62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11330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62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11068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62</v>
      </c>
      <c r="E26" s="40">
        <v>100</v>
      </c>
      <c r="F26" s="41">
        <f t="shared" si="10"/>
        <v>0</v>
      </c>
      <c r="G26" s="42">
        <f t="shared" si="9"/>
        <v>0</v>
      </c>
      <c r="H26" s="62">
        <v>10693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62</v>
      </c>
      <c r="E27" s="40">
        <v>100</v>
      </c>
      <c r="F27" s="41">
        <f t="shared" si="10"/>
        <v>0</v>
      </c>
      <c r="G27" s="44">
        <f>$E$6</f>
        <v>0</v>
      </c>
      <c r="H27" s="62">
        <v>11358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62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7789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62</v>
      </c>
      <c r="E29" s="40">
        <v>100</v>
      </c>
      <c r="F29" s="41">
        <f t="shared" si="10"/>
        <v>0</v>
      </c>
      <c r="G29" s="44">
        <f t="shared" si="13"/>
        <v>0</v>
      </c>
      <c r="H29" s="62">
        <v>11303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190652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A30:B30"/>
    <mergeCell ref="C9:F9"/>
    <mergeCell ref="G9:I9"/>
    <mergeCell ref="J9:J10"/>
    <mergeCell ref="A12:A20"/>
    <mergeCell ref="A9:A11"/>
    <mergeCell ref="B9:B11"/>
    <mergeCell ref="A21:A29"/>
    <mergeCell ref="A1:J1"/>
    <mergeCell ref="D3:F3"/>
    <mergeCell ref="C5:D5"/>
    <mergeCell ref="C6:D6"/>
    <mergeCell ref="C7:D7"/>
    <mergeCell ref="A5:B7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13</v>
      </c>
      <c r="C3" s="3" t="s">
        <v>1</v>
      </c>
      <c r="D3" s="55" t="s">
        <v>76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49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6137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49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6303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49</v>
      </c>
      <c r="E14" s="40">
        <v>100</v>
      </c>
      <c r="F14" s="41">
        <f t="shared" si="2"/>
        <v>0</v>
      </c>
      <c r="G14" s="42">
        <f t="shared" si="1"/>
        <v>0</v>
      </c>
      <c r="H14" s="43">
        <v>6157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49</v>
      </c>
      <c r="E15" s="40">
        <v>100</v>
      </c>
      <c r="F15" s="41">
        <f t="shared" si="2"/>
        <v>0</v>
      </c>
      <c r="G15" s="44">
        <f>$E$6</f>
        <v>0</v>
      </c>
      <c r="H15" s="43">
        <v>6724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49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4670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49</v>
      </c>
      <c r="E17" s="40">
        <v>100</v>
      </c>
      <c r="F17" s="41">
        <f t="shared" si="2"/>
        <v>0</v>
      </c>
      <c r="G17" s="44">
        <f t="shared" si="5"/>
        <v>0</v>
      </c>
      <c r="H17" s="43">
        <v>6562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49</v>
      </c>
      <c r="E18" s="40">
        <v>100</v>
      </c>
      <c r="F18" s="41">
        <f>C18*D18*((185-E18)/100)</f>
        <v>0</v>
      </c>
      <c r="G18" s="42">
        <f>$E$7</f>
        <v>0</v>
      </c>
      <c r="H18" s="43">
        <v>6532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49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6859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49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7850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49</v>
      </c>
      <c r="E21" s="40">
        <v>100</v>
      </c>
      <c r="F21" s="41">
        <f t="shared" si="7"/>
        <v>0</v>
      </c>
      <c r="G21" s="42">
        <f t="shared" si="9"/>
        <v>0</v>
      </c>
      <c r="H21" s="43">
        <v>7789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49</v>
      </c>
      <c r="E22" s="40">
        <v>100</v>
      </c>
      <c r="F22" s="41">
        <f t="shared" si="7"/>
        <v>0</v>
      </c>
      <c r="G22" s="42">
        <f t="shared" si="9"/>
        <v>0</v>
      </c>
      <c r="H22" s="43">
        <v>7701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49</v>
      </c>
      <c r="E23" s="40">
        <v>100</v>
      </c>
      <c r="F23" s="41">
        <f t="shared" si="7"/>
        <v>0</v>
      </c>
      <c r="G23" s="42">
        <f t="shared" si="9"/>
        <v>0</v>
      </c>
      <c r="H23" s="45">
        <v>7073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49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6297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49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5922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49</v>
      </c>
      <c r="E26" s="40">
        <v>100</v>
      </c>
      <c r="F26" s="41">
        <f t="shared" si="10"/>
        <v>0</v>
      </c>
      <c r="G26" s="42">
        <f t="shared" si="9"/>
        <v>0</v>
      </c>
      <c r="H26" s="62">
        <v>6300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49</v>
      </c>
      <c r="E27" s="40">
        <v>100</v>
      </c>
      <c r="F27" s="41">
        <f t="shared" si="10"/>
        <v>0</v>
      </c>
      <c r="G27" s="44">
        <f>$E$6</f>
        <v>0</v>
      </c>
      <c r="H27" s="62">
        <v>7354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49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4904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49</v>
      </c>
      <c r="E29" s="40">
        <v>100</v>
      </c>
      <c r="F29" s="41">
        <f t="shared" si="10"/>
        <v>0</v>
      </c>
      <c r="G29" s="44">
        <f t="shared" si="13"/>
        <v>0</v>
      </c>
      <c r="H29" s="62">
        <v>6677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117811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14</v>
      </c>
      <c r="C3" s="3" t="s">
        <v>1</v>
      </c>
      <c r="D3" s="55" t="s">
        <v>77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52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7941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52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8268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52</v>
      </c>
      <c r="E14" s="40">
        <v>100</v>
      </c>
      <c r="F14" s="41">
        <f t="shared" si="2"/>
        <v>0</v>
      </c>
      <c r="G14" s="42">
        <f t="shared" si="1"/>
        <v>0</v>
      </c>
      <c r="H14" s="43">
        <v>8667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52</v>
      </c>
      <c r="E15" s="40">
        <v>100</v>
      </c>
      <c r="F15" s="41">
        <f t="shared" si="2"/>
        <v>0</v>
      </c>
      <c r="G15" s="44">
        <f>$E$6</f>
        <v>0</v>
      </c>
      <c r="H15" s="43">
        <v>9327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52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7143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52</v>
      </c>
      <c r="E17" s="40">
        <v>100</v>
      </c>
      <c r="F17" s="41">
        <f t="shared" si="2"/>
        <v>0</v>
      </c>
      <c r="G17" s="44">
        <f t="shared" si="5"/>
        <v>0</v>
      </c>
      <c r="H17" s="43">
        <v>8748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52</v>
      </c>
      <c r="E18" s="40">
        <v>100</v>
      </c>
      <c r="F18" s="41">
        <f>C18*D18*((185-E18)/100)</f>
        <v>0</v>
      </c>
      <c r="G18" s="42">
        <f>$E$7</f>
        <v>0</v>
      </c>
      <c r="H18" s="43">
        <v>8985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52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9062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52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11715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52</v>
      </c>
      <c r="E21" s="40">
        <v>100</v>
      </c>
      <c r="F21" s="41">
        <f t="shared" si="7"/>
        <v>0</v>
      </c>
      <c r="G21" s="42">
        <f t="shared" si="9"/>
        <v>0</v>
      </c>
      <c r="H21" s="43">
        <v>12728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52</v>
      </c>
      <c r="E22" s="40">
        <v>100</v>
      </c>
      <c r="F22" s="41">
        <f t="shared" si="7"/>
        <v>0</v>
      </c>
      <c r="G22" s="42">
        <f t="shared" si="9"/>
        <v>0</v>
      </c>
      <c r="H22" s="43">
        <v>12602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52</v>
      </c>
      <c r="E23" s="40">
        <v>100</v>
      </c>
      <c r="F23" s="41">
        <f t="shared" si="7"/>
        <v>0</v>
      </c>
      <c r="G23" s="42">
        <f t="shared" si="9"/>
        <v>0</v>
      </c>
      <c r="H23" s="45">
        <v>8724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52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8703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52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8590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52</v>
      </c>
      <c r="E26" s="40">
        <v>100</v>
      </c>
      <c r="F26" s="41">
        <f t="shared" si="10"/>
        <v>0</v>
      </c>
      <c r="G26" s="42">
        <f t="shared" si="9"/>
        <v>0</v>
      </c>
      <c r="H26" s="62">
        <v>8569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52</v>
      </c>
      <c r="E27" s="40">
        <v>100</v>
      </c>
      <c r="F27" s="41">
        <f t="shared" si="10"/>
        <v>0</v>
      </c>
      <c r="G27" s="44">
        <f>$E$6</f>
        <v>0</v>
      </c>
      <c r="H27" s="62">
        <v>10085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52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6627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52</v>
      </c>
      <c r="E29" s="40">
        <v>100</v>
      </c>
      <c r="F29" s="41">
        <f t="shared" si="10"/>
        <v>0</v>
      </c>
      <c r="G29" s="44">
        <f t="shared" si="13"/>
        <v>0</v>
      </c>
      <c r="H29" s="62">
        <v>9475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165959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15</v>
      </c>
      <c r="C3" s="3" t="s">
        <v>1</v>
      </c>
      <c r="D3" s="55" t="s">
        <v>78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40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4620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40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4676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40</v>
      </c>
      <c r="E14" s="40">
        <v>100</v>
      </c>
      <c r="F14" s="41">
        <f t="shared" si="2"/>
        <v>0</v>
      </c>
      <c r="G14" s="42">
        <f t="shared" si="1"/>
        <v>0</v>
      </c>
      <c r="H14" s="43">
        <v>4580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40</v>
      </c>
      <c r="E15" s="40">
        <v>100</v>
      </c>
      <c r="F15" s="41">
        <f t="shared" si="2"/>
        <v>0</v>
      </c>
      <c r="G15" s="44">
        <f>$E$6</f>
        <v>0</v>
      </c>
      <c r="H15" s="43">
        <v>5211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40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3799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40</v>
      </c>
      <c r="E17" s="40">
        <v>100</v>
      </c>
      <c r="F17" s="41">
        <f t="shared" si="2"/>
        <v>0</v>
      </c>
      <c r="G17" s="44">
        <f t="shared" si="5"/>
        <v>0</v>
      </c>
      <c r="H17" s="43">
        <v>4745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40</v>
      </c>
      <c r="E18" s="40">
        <v>100</v>
      </c>
      <c r="F18" s="41">
        <f>C18*D18*((185-E18)/100)</f>
        <v>0</v>
      </c>
      <c r="G18" s="42">
        <f>$E$7</f>
        <v>0</v>
      </c>
      <c r="H18" s="43">
        <v>4687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40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5009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40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6719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40</v>
      </c>
      <c r="E21" s="40">
        <v>100</v>
      </c>
      <c r="F21" s="41">
        <f t="shared" si="7"/>
        <v>0</v>
      </c>
      <c r="G21" s="42">
        <f t="shared" si="9"/>
        <v>0</v>
      </c>
      <c r="H21" s="43">
        <v>7487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40</v>
      </c>
      <c r="E22" s="40">
        <v>100</v>
      </c>
      <c r="F22" s="41">
        <f t="shared" si="7"/>
        <v>0</v>
      </c>
      <c r="G22" s="42">
        <f t="shared" si="9"/>
        <v>0</v>
      </c>
      <c r="H22" s="43">
        <v>7844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40</v>
      </c>
      <c r="E23" s="40">
        <v>100</v>
      </c>
      <c r="F23" s="41">
        <f t="shared" si="7"/>
        <v>0</v>
      </c>
      <c r="G23" s="42">
        <f t="shared" si="9"/>
        <v>0</v>
      </c>
      <c r="H23" s="45">
        <v>5048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40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4528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40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4083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40</v>
      </c>
      <c r="E26" s="40">
        <v>100</v>
      </c>
      <c r="F26" s="41">
        <f t="shared" si="10"/>
        <v>0</v>
      </c>
      <c r="G26" s="42">
        <f t="shared" si="9"/>
        <v>0</v>
      </c>
      <c r="H26" s="62">
        <v>4601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40</v>
      </c>
      <c r="E27" s="40">
        <v>100</v>
      </c>
      <c r="F27" s="41">
        <f t="shared" si="10"/>
        <v>0</v>
      </c>
      <c r="G27" s="44">
        <f>$E$6</f>
        <v>0</v>
      </c>
      <c r="H27" s="62">
        <v>5611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40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3455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40</v>
      </c>
      <c r="E29" s="40">
        <v>100</v>
      </c>
      <c r="F29" s="41">
        <f t="shared" si="10"/>
        <v>0</v>
      </c>
      <c r="G29" s="44">
        <f t="shared" si="13"/>
        <v>0</v>
      </c>
      <c r="H29" s="62">
        <v>4744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91447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16</v>
      </c>
      <c r="C3" s="3" t="s">
        <v>1</v>
      </c>
      <c r="D3" s="55" t="s">
        <v>79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33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4163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33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4453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33</v>
      </c>
      <c r="E14" s="40">
        <v>100</v>
      </c>
      <c r="F14" s="41">
        <f t="shared" si="2"/>
        <v>0</v>
      </c>
      <c r="G14" s="42">
        <f t="shared" si="1"/>
        <v>0</v>
      </c>
      <c r="H14" s="43">
        <v>4562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33</v>
      </c>
      <c r="E15" s="40">
        <v>100</v>
      </c>
      <c r="F15" s="41">
        <f t="shared" si="2"/>
        <v>0</v>
      </c>
      <c r="G15" s="44">
        <f>$E$6</f>
        <v>0</v>
      </c>
      <c r="H15" s="43">
        <v>5528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33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4329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33</v>
      </c>
      <c r="E17" s="40">
        <v>100</v>
      </c>
      <c r="F17" s="41">
        <f t="shared" si="2"/>
        <v>0</v>
      </c>
      <c r="G17" s="44">
        <f t="shared" si="5"/>
        <v>0</v>
      </c>
      <c r="H17" s="43">
        <v>5360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33</v>
      </c>
      <c r="E18" s="40">
        <v>100</v>
      </c>
      <c r="F18" s="41">
        <f>C18*D18*((185-E18)/100)</f>
        <v>0</v>
      </c>
      <c r="G18" s="42">
        <f>$E$7</f>
        <v>0</v>
      </c>
      <c r="H18" s="43">
        <v>4587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33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4861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33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5467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33</v>
      </c>
      <c r="E21" s="40">
        <v>100</v>
      </c>
      <c r="F21" s="41">
        <f t="shared" si="7"/>
        <v>0</v>
      </c>
      <c r="G21" s="42">
        <f t="shared" si="9"/>
        <v>0</v>
      </c>
      <c r="H21" s="43">
        <v>5766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33</v>
      </c>
      <c r="E22" s="40">
        <v>100</v>
      </c>
      <c r="F22" s="41">
        <f t="shared" si="7"/>
        <v>0</v>
      </c>
      <c r="G22" s="42">
        <f t="shared" si="9"/>
        <v>0</v>
      </c>
      <c r="H22" s="43">
        <v>5267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33</v>
      </c>
      <c r="E23" s="40">
        <v>100</v>
      </c>
      <c r="F23" s="41">
        <f t="shared" si="7"/>
        <v>0</v>
      </c>
      <c r="G23" s="42">
        <f t="shared" si="9"/>
        <v>0</v>
      </c>
      <c r="H23" s="45">
        <v>4464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33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4392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33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4368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33</v>
      </c>
      <c r="E26" s="40">
        <v>100</v>
      </c>
      <c r="F26" s="41">
        <f t="shared" si="10"/>
        <v>0</v>
      </c>
      <c r="G26" s="42">
        <f t="shared" si="9"/>
        <v>0</v>
      </c>
      <c r="H26" s="62">
        <v>4666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33</v>
      </c>
      <c r="E27" s="40">
        <v>100</v>
      </c>
      <c r="F27" s="41">
        <f t="shared" si="10"/>
        <v>0</v>
      </c>
      <c r="G27" s="44">
        <f>$E$6</f>
        <v>0</v>
      </c>
      <c r="H27" s="62">
        <v>6311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33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4336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33</v>
      </c>
      <c r="E29" s="40">
        <v>100</v>
      </c>
      <c r="F29" s="41">
        <f t="shared" si="10"/>
        <v>0</v>
      </c>
      <c r="G29" s="44">
        <f t="shared" si="13"/>
        <v>0</v>
      </c>
      <c r="H29" s="62">
        <v>5737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88617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17</v>
      </c>
      <c r="C3" s="3" t="s">
        <v>1</v>
      </c>
      <c r="D3" s="55" t="s">
        <v>80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46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5052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46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5046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46</v>
      </c>
      <c r="E14" s="40">
        <v>100</v>
      </c>
      <c r="F14" s="41">
        <f t="shared" si="2"/>
        <v>0</v>
      </c>
      <c r="G14" s="42">
        <f t="shared" si="1"/>
        <v>0</v>
      </c>
      <c r="H14" s="43">
        <v>5122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46</v>
      </c>
      <c r="E15" s="40">
        <v>100</v>
      </c>
      <c r="F15" s="41">
        <f t="shared" si="2"/>
        <v>0</v>
      </c>
      <c r="G15" s="44">
        <f>$E$6</f>
        <v>0</v>
      </c>
      <c r="H15" s="43">
        <v>6539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46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5589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46</v>
      </c>
      <c r="E17" s="40">
        <v>100</v>
      </c>
      <c r="F17" s="41">
        <f t="shared" si="2"/>
        <v>0</v>
      </c>
      <c r="G17" s="44">
        <f t="shared" si="5"/>
        <v>0</v>
      </c>
      <c r="H17" s="43">
        <v>5884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46</v>
      </c>
      <c r="E18" s="40">
        <v>100</v>
      </c>
      <c r="F18" s="41">
        <f>C18*D18*((185-E18)/100)</f>
        <v>0</v>
      </c>
      <c r="G18" s="42">
        <f>$E$7</f>
        <v>0</v>
      </c>
      <c r="H18" s="43">
        <v>5412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46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6485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46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7493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46</v>
      </c>
      <c r="E21" s="40">
        <v>100</v>
      </c>
      <c r="F21" s="41">
        <f t="shared" si="7"/>
        <v>0</v>
      </c>
      <c r="G21" s="42">
        <f t="shared" si="9"/>
        <v>0</v>
      </c>
      <c r="H21" s="43">
        <v>7697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46</v>
      </c>
      <c r="E22" s="40">
        <v>100</v>
      </c>
      <c r="F22" s="41">
        <f t="shared" si="7"/>
        <v>0</v>
      </c>
      <c r="G22" s="42">
        <f t="shared" si="9"/>
        <v>0</v>
      </c>
      <c r="H22" s="43">
        <v>7364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46</v>
      </c>
      <c r="E23" s="40">
        <v>100</v>
      </c>
      <c r="F23" s="41">
        <f t="shared" si="7"/>
        <v>0</v>
      </c>
      <c r="G23" s="42">
        <f t="shared" si="9"/>
        <v>0</v>
      </c>
      <c r="H23" s="45">
        <v>6147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46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5652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46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5148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46</v>
      </c>
      <c r="E26" s="40">
        <v>100</v>
      </c>
      <c r="F26" s="41">
        <f t="shared" si="10"/>
        <v>0</v>
      </c>
      <c r="G26" s="42">
        <f t="shared" si="9"/>
        <v>0</v>
      </c>
      <c r="H26" s="62">
        <v>5660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46</v>
      </c>
      <c r="E27" s="40">
        <v>100</v>
      </c>
      <c r="F27" s="41">
        <f t="shared" si="10"/>
        <v>0</v>
      </c>
      <c r="G27" s="44">
        <f>$E$6</f>
        <v>0</v>
      </c>
      <c r="H27" s="62">
        <v>8370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46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5596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46</v>
      </c>
      <c r="E29" s="40">
        <v>100</v>
      </c>
      <c r="F29" s="41">
        <f t="shared" si="10"/>
        <v>0</v>
      </c>
      <c r="G29" s="44">
        <f t="shared" si="13"/>
        <v>0</v>
      </c>
      <c r="H29" s="62">
        <v>5753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110009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18</v>
      </c>
      <c r="C3" s="3" t="s">
        <v>1</v>
      </c>
      <c r="D3" s="55" t="s">
        <v>81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263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27774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263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32437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263</v>
      </c>
      <c r="E14" s="40">
        <v>100</v>
      </c>
      <c r="F14" s="41">
        <f t="shared" si="2"/>
        <v>0</v>
      </c>
      <c r="G14" s="42">
        <f t="shared" si="1"/>
        <v>0</v>
      </c>
      <c r="H14" s="43">
        <v>32142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263</v>
      </c>
      <c r="E15" s="40">
        <v>100</v>
      </c>
      <c r="F15" s="41">
        <f t="shared" si="2"/>
        <v>0</v>
      </c>
      <c r="G15" s="44">
        <f>$E$6</f>
        <v>0</v>
      </c>
      <c r="H15" s="43">
        <v>31631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263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20381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263</v>
      </c>
      <c r="E17" s="40">
        <v>100</v>
      </c>
      <c r="F17" s="41">
        <f t="shared" si="2"/>
        <v>0</v>
      </c>
      <c r="G17" s="44">
        <f t="shared" si="5"/>
        <v>0</v>
      </c>
      <c r="H17" s="43">
        <v>31782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263</v>
      </c>
      <c r="E18" s="40">
        <v>100</v>
      </c>
      <c r="F18" s="41">
        <f>C18*D18*((185-E18)/100)</f>
        <v>0</v>
      </c>
      <c r="G18" s="42">
        <f>$E$7</f>
        <v>0</v>
      </c>
      <c r="H18" s="43">
        <v>33342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263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29885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263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28793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263</v>
      </c>
      <c r="E21" s="40">
        <v>100</v>
      </c>
      <c r="F21" s="41">
        <f t="shared" si="7"/>
        <v>0</v>
      </c>
      <c r="G21" s="42">
        <f t="shared" si="9"/>
        <v>0</v>
      </c>
      <c r="H21" s="43">
        <v>30143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263</v>
      </c>
      <c r="E22" s="40">
        <v>100</v>
      </c>
      <c r="F22" s="41">
        <f t="shared" si="7"/>
        <v>0</v>
      </c>
      <c r="G22" s="42">
        <f t="shared" si="9"/>
        <v>0</v>
      </c>
      <c r="H22" s="43">
        <v>28634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263</v>
      </c>
      <c r="E23" s="40">
        <v>100</v>
      </c>
      <c r="F23" s="41">
        <f t="shared" si="7"/>
        <v>0</v>
      </c>
      <c r="G23" s="42">
        <f t="shared" si="9"/>
        <v>0</v>
      </c>
      <c r="H23" s="45">
        <v>26687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263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27589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263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30013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263</v>
      </c>
      <c r="E26" s="40">
        <v>100</v>
      </c>
      <c r="F26" s="41">
        <f t="shared" si="10"/>
        <v>0</v>
      </c>
      <c r="G26" s="42">
        <f t="shared" si="9"/>
        <v>0</v>
      </c>
      <c r="H26" s="62">
        <v>30062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263</v>
      </c>
      <c r="E27" s="40">
        <v>100</v>
      </c>
      <c r="F27" s="41">
        <f t="shared" si="10"/>
        <v>0</v>
      </c>
      <c r="G27" s="44">
        <f>$E$6</f>
        <v>0</v>
      </c>
      <c r="H27" s="62">
        <v>31569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263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17680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263</v>
      </c>
      <c r="E29" s="40">
        <v>100</v>
      </c>
      <c r="F29" s="41">
        <f t="shared" si="10"/>
        <v>0</v>
      </c>
      <c r="G29" s="44">
        <f t="shared" si="13"/>
        <v>0</v>
      </c>
      <c r="H29" s="62">
        <v>29408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519952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54</v>
      </c>
      <c r="B3" s="3">
        <v>1</v>
      </c>
      <c r="C3" s="3" t="s">
        <v>1</v>
      </c>
      <c r="D3" s="55" t="s">
        <v>65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">
        <v>103</v>
      </c>
      <c r="B12" s="6" t="s">
        <v>38</v>
      </c>
      <c r="C12" s="10">
        <f t="shared" ref="C12:C17" si="0">$E$5</f>
        <v>0</v>
      </c>
      <c r="D12" s="40">
        <v>179</v>
      </c>
      <c r="E12" s="40">
        <v>100</v>
      </c>
      <c r="F12" s="41">
        <f t="shared" ref="F12:F17" si="1">C12*D12*((185-E12)/100)</f>
        <v>0</v>
      </c>
      <c r="G12" s="42">
        <f t="shared" ref="G12:G14" si="2">$E$7</f>
        <v>0</v>
      </c>
      <c r="H12" s="43">
        <v>22036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179</v>
      </c>
      <c r="E13" s="40">
        <v>100</v>
      </c>
      <c r="F13" s="41">
        <f t="shared" si="1"/>
        <v>0</v>
      </c>
      <c r="G13" s="42">
        <f t="shared" si="2"/>
        <v>0</v>
      </c>
      <c r="H13" s="43">
        <v>22098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179</v>
      </c>
      <c r="E14" s="40">
        <v>100</v>
      </c>
      <c r="F14" s="41">
        <f t="shared" si="1"/>
        <v>0</v>
      </c>
      <c r="G14" s="42">
        <f t="shared" si="2"/>
        <v>0</v>
      </c>
      <c r="H14" s="43">
        <v>23061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179</v>
      </c>
      <c r="E15" s="40">
        <v>100</v>
      </c>
      <c r="F15" s="41">
        <f t="shared" si="1"/>
        <v>0</v>
      </c>
      <c r="G15" s="44">
        <f>$E$6</f>
        <v>0</v>
      </c>
      <c r="H15" s="43">
        <v>25949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179</v>
      </c>
      <c r="E16" s="40">
        <v>100</v>
      </c>
      <c r="F16" s="41">
        <f t="shared" si="1"/>
        <v>0</v>
      </c>
      <c r="G16" s="44">
        <f t="shared" ref="G16:G17" si="5">$E$6</f>
        <v>0</v>
      </c>
      <c r="H16" s="43">
        <v>26384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179</v>
      </c>
      <c r="E17" s="40">
        <v>100</v>
      </c>
      <c r="F17" s="41">
        <f t="shared" si="1"/>
        <v>0</v>
      </c>
      <c r="G17" s="44">
        <f t="shared" si="5"/>
        <v>0</v>
      </c>
      <c r="H17" s="43">
        <v>23994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179</v>
      </c>
      <c r="E18" s="40">
        <v>100</v>
      </c>
      <c r="F18" s="41">
        <f>C18*D18*((185-E18)/100)</f>
        <v>0</v>
      </c>
      <c r="G18" s="42">
        <f>$E$7</f>
        <v>0</v>
      </c>
      <c r="H18" s="43">
        <v>23631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179</v>
      </c>
      <c r="E19" s="40">
        <v>100</v>
      </c>
      <c r="F19" s="41">
        <f t="shared" ref="F19:F29" si="7">C19*D19*((185-E19)/100)</f>
        <v>0</v>
      </c>
      <c r="G19" s="42">
        <f>$E$7</f>
        <v>0</v>
      </c>
      <c r="H19" s="43">
        <v>22151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179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28213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">
        <v>112</v>
      </c>
      <c r="B21" s="6" t="s">
        <v>35</v>
      </c>
      <c r="C21" s="10">
        <f t="shared" si="6"/>
        <v>0</v>
      </c>
      <c r="D21" s="40">
        <v>179</v>
      </c>
      <c r="E21" s="40">
        <v>100</v>
      </c>
      <c r="F21" s="41">
        <f t="shared" si="7"/>
        <v>0</v>
      </c>
      <c r="G21" s="42">
        <f t="shared" si="9"/>
        <v>0</v>
      </c>
      <c r="H21" s="43">
        <v>28184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179</v>
      </c>
      <c r="E22" s="40">
        <v>100</v>
      </c>
      <c r="F22" s="41">
        <f t="shared" si="7"/>
        <v>0</v>
      </c>
      <c r="G22" s="42">
        <f t="shared" si="9"/>
        <v>0</v>
      </c>
      <c r="H22" s="43">
        <v>27519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179</v>
      </c>
      <c r="E23" s="40">
        <v>100</v>
      </c>
      <c r="F23" s="41">
        <f t="shared" si="7"/>
        <v>0</v>
      </c>
      <c r="G23" s="42">
        <f t="shared" si="9"/>
        <v>0</v>
      </c>
      <c r="H23" s="45">
        <v>27921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179</v>
      </c>
      <c r="E24" s="40">
        <v>100</v>
      </c>
      <c r="F24" s="41">
        <f t="shared" si="7"/>
        <v>0</v>
      </c>
      <c r="G24" s="42">
        <f t="shared" si="9"/>
        <v>0</v>
      </c>
      <c r="H24" s="62">
        <v>22847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179</v>
      </c>
      <c r="E25" s="40">
        <v>100</v>
      </c>
      <c r="F25" s="41">
        <f t="shared" si="7"/>
        <v>0</v>
      </c>
      <c r="G25" s="42">
        <f t="shared" si="9"/>
        <v>0</v>
      </c>
      <c r="H25" s="62">
        <v>21747</v>
      </c>
      <c r="I25" s="15">
        <f t="shared" ref="I25:I29" si="10">G25*H25</f>
        <v>0</v>
      </c>
      <c r="J25" s="12">
        <f t="shared" ref="J25:J29" si="11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179</v>
      </c>
      <c r="E26" s="40">
        <v>100</v>
      </c>
      <c r="F26" s="41">
        <f t="shared" si="7"/>
        <v>0</v>
      </c>
      <c r="G26" s="42">
        <f t="shared" si="9"/>
        <v>0</v>
      </c>
      <c r="H26" s="62">
        <v>23957</v>
      </c>
      <c r="I26" s="15">
        <f t="shared" si="10"/>
        <v>0</v>
      </c>
      <c r="J26" s="12">
        <f t="shared" si="11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179</v>
      </c>
      <c r="E27" s="40">
        <v>100</v>
      </c>
      <c r="F27" s="41">
        <f t="shared" si="7"/>
        <v>0</v>
      </c>
      <c r="G27" s="44">
        <f>$E$6</f>
        <v>0</v>
      </c>
      <c r="H27" s="62">
        <v>29809</v>
      </c>
      <c r="I27" s="15">
        <f>G27*H27</f>
        <v>0</v>
      </c>
      <c r="J27" s="12">
        <f t="shared" si="11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179</v>
      </c>
      <c r="E28" s="40">
        <v>100</v>
      </c>
      <c r="F28" s="41">
        <f t="shared" si="7"/>
        <v>0</v>
      </c>
      <c r="G28" s="44">
        <f t="shared" ref="G28:G29" si="12">$E$6</f>
        <v>0</v>
      </c>
      <c r="H28" s="62">
        <v>27182</v>
      </c>
      <c r="I28" s="15">
        <f t="shared" si="10"/>
        <v>0</v>
      </c>
      <c r="J28" s="12">
        <f t="shared" si="11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179</v>
      </c>
      <c r="E29" s="40">
        <v>100</v>
      </c>
      <c r="F29" s="41">
        <f t="shared" si="7"/>
        <v>0</v>
      </c>
      <c r="G29" s="44">
        <f t="shared" si="12"/>
        <v>0</v>
      </c>
      <c r="H29" s="62">
        <v>25914</v>
      </c>
      <c r="I29" s="15">
        <f t="shared" si="10"/>
        <v>0</v>
      </c>
      <c r="J29" s="12">
        <f t="shared" si="11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97</v>
      </c>
      <c r="G30" s="3" t="s">
        <v>61</v>
      </c>
      <c r="H30" s="12">
        <f>SUM(H12:H29)</f>
        <v>452597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36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A30:B30"/>
    <mergeCell ref="A12:A20"/>
    <mergeCell ref="A1:J1"/>
    <mergeCell ref="C5:D5"/>
    <mergeCell ref="C6:D6"/>
    <mergeCell ref="C7:D7"/>
    <mergeCell ref="C9:F9"/>
    <mergeCell ref="G9:I9"/>
    <mergeCell ref="J9:J10"/>
    <mergeCell ref="D3:F3"/>
    <mergeCell ref="A5:B7"/>
    <mergeCell ref="A9:A11"/>
    <mergeCell ref="B9:B11"/>
    <mergeCell ref="A21:A29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19</v>
      </c>
      <c r="C3" s="3" t="s">
        <v>1</v>
      </c>
      <c r="D3" s="55" t="s">
        <v>82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46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6341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46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5460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46</v>
      </c>
      <c r="E14" s="40">
        <v>100</v>
      </c>
      <c r="F14" s="41">
        <f t="shared" si="2"/>
        <v>0</v>
      </c>
      <c r="G14" s="42">
        <f t="shared" si="1"/>
        <v>0</v>
      </c>
      <c r="H14" s="43">
        <v>5346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46</v>
      </c>
      <c r="E15" s="40">
        <v>100</v>
      </c>
      <c r="F15" s="41">
        <f t="shared" si="2"/>
        <v>0</v>
      </c>
      <c r="G15" s="44">
        <f>$E$6</f>
        <v>0</v>
      </c>
      <c r="H15" s="43">
        <v>6677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46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9323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46</v>
      </c>
      <c r="E17" s="40">
        <v>100</v>
      </c>
      <c r="F17" s="41">
        <f t="shared" si="2"/>
        <v>0</v>
      </c>
      <c r="G17" s="44">
        <f t="shared" si="5"/>
        <v>0</v>
      </c>
      <c r="H17" s="43">
        <v>5783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46</v>
      </c>
      <c r="E18" s="40">
        <v>100</v>
      </c>
      <c r="F18" s="41">
        <f>C18*D18*((185-E18)/100)</f>
        <v>0</v>
      </c>
      <c r="G18" s="42">
        <f>$E$7</f>
        <v>0</v>
      </c>
      <c r="H18" s="43">
        <v>5090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46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7293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46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4064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46</v>
      </c>
      <c r="E21" s="40">
        <v>100</v>
      </c>
      <c r="F21" s="41">
        <f t="shared" si="7"/>
        <v>0</v>
      </c>
      <c r="G21" s="42">
        <f t="shared" si="9"/>
        <v>0</v>
      </c>
      <c r="H21" s="43">
        <v>4290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46</v>
      </c>
      <c r="E22" s="40">
        <v>100</v>
      </c>
      <c r="F22" s="41">
        <f t="shared" si="7"/>
        <v>0</v>
      </c>
      <c r="G22" s="42">
        <f t="shared" si="9"/>
        <v>0</v>
      </c>
      <c r="H22" s="43">
        <v>4069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46</v>
      </c>
      <c r="E23" s="40">
        <v>100</v>
      </c>
      <c r="F23" s="41">
        <f t="shared" si="7"/>
        <v>0</v>
      </c>
      <c r="G23" s="42">
        <f t="shared" si="9"/>
        <v>0</v>
      </c>
      <c r="H23" s="45">
        <v>7213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46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7664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46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5822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46</v>
      </c>
      <c r="E26" s="40">
        <v>100</v>
      </c>
      <c r="F26" s="41">
        <f t="shared" si="10"/>
        <v>0</v>
      </c>
      <c r="G26" s="42">
        <f t="shared" si="9"/>
        <v>0</v>
      </c>
      <c r="H26" s="62">
        <v>5275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46</v>
      </c>
      <c r="E27" s="40">
        <v>100</v>
      </c>
      <c r="F27" s="41">
        <f t="shared" si="10"/>
        <v>0</v>
      </c>
      <c r="G27" s="44">
        <f>$E$6</f>
        <v>0</v>
      </c>
      <c r="H27" s="62">
        <v>8358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46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9365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46</v>
      </c>
      <c r="E29" s="40">
        <v>100</v>
      </c>
      <c r="F29" s="41">
        <f t="shared" si="10"/>
        <v>0</v>
      </c>
      <c r="G29" s="44">
        <f t="shared" si="13"/>
        <v>0</v>
      </c>
      <c r="H29" s="62">
        <v>5684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113117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20</v>
      </c>
      <c r="C3" s="3" t="s">
        <v>1</v>
      </c>
      <c r="D3" s="55" t="s">
        <v>83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42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1094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42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1234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42</v>
      </c>
      <c r="E14" s="40">
        <v>100</v>
      </c>
      <c r="F14" s="41">
        <f t="shared" si="2"/>
        <v>0</v>
      </c>
      <c r="G14" s="42">
        <f t="shared" si="1"/>
        <v>0</v>
      </c>
      <c r="H14" s="43">
        <v>1607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42</v>
      </c>
      <c r="E15" s="40">
        <v>100</v>
      </c>
      <c r="F15" s="41">
        <f t="shared" si="2"/>
        <v>0</v>
      </c>
      <c r="G15" s="44">
        <f>$E$6</f>
        <v>0</v>
      </c>
      <c r="H15" s="43">
        <v>1708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42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3757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42</v>
      </c>
      <c r="E17" s="40">
        <v>100</v>
      </c>
      <c r="F17" s="41">
        <f t="shared" si="2"/>
        <v>0</v>
      </c>
      <c r="G17" s="44">
        <f t="shared" si="5"/>
        <v>0</v>
      </c>
      <c r="H17" s="43">
        <v>1724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42</v>
      </c>
      <c r="E18" s="40">
        <v>100</v>
      </c>
      <c r="F18" s="41">
        <f>C18*D18*((185-E18)/100)</f>
        <v>0</v>
      </c>
      <c r="G18" s="42">
        <f>$E$7</f>
        <v>0</v>
      </c>
      <c r="H18" s="43">
        <v>1300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42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2005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42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1243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42</v>
      </c>
      <c r="E21" s="40">
        <v>100</v>
      </c>
      <c r="F21" s="41">
        <f t="shared" si="7"/>
        <v>0</v>
      </c>
      <c r="G21" s="42">
        <f t="shared" si="9"/>
        <v>0</v>
      </c>
      <c r="H21" s="43">
        <v>1029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42</v>
      </c>
      <c r="E22" s="40">
        <v>100</v>
      </c>
      <c r="F22" s="41">
        <f t="shared" si="7"/>
        <v>0</v>
      </c>
      <c r="G22" s="42">
        <f t="shared" si="9"/>
        <v>0</v>
      </c>
      <c r="H22" s="43">
        <v>927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42</v>
      </c>
      <c r="E23" s="40">
        <v>100</v>
      </c>
      <c r="F23" s="41">
        <f t="shared" si="7"/>
        <v>0</v>
      </c>
      <c r="G23" s="42">
        <f t="shared" si="9"/>
        <v>0</v>
      </c>
      <c r="H23" s="45">
        <v>1011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42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1158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42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1174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42</v>
      </c>
      <c r="E26" s="40">
        <v>100</v>
      </c>
      <c r="F26" s="41">
        <f t="shared" si="10"/>
        <v>0</v>
      </c>
      <c r="G26" s="42">
        <f t="shared" si="9"/>
        <v>0</v>
      </c>
      <c r="H26" s="62">
        <v>1492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42</v>
      </c>
      <c r="E27" s="40">
        <v>100</v>
      </c>
      <c r="F27" s="41">
        <f t="shared" si="10"/>
        <v>0</v>
      </c>
      <c r="G27" s="44">
        <f>$E$6</f>
        <v>0</v>
      </c>
      <c r="H27" s="62">
        <v>2114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42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4070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42</v>
      </c>
      <c r="E29" s="40">
        <v>100</v>
      </c>
      <c r="F29" s="41">
        <f t="shared" si="10"/>
        <v>0</v>
      </c>
      <c r="G29" s="44">
        <f t="shared" si="13"/>
        <v>0</v>
      </c>
      <c r="H29" s="62">
        <v>1322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29969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21</v>
      </c>
      <c r="C3" s="3" t="s">
        <v>1</v>
      </c>
      <c r="D3" s="55" t="s">
        <v>84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110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13898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110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12728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110</v>
      </c>
      <c r="E14" s="40">
        <v>100</v>
      </c>
      <c r="F14" s="41">
        <f t="shared" si="2"/>
        <v>0</v>
      </c>
      <c r="G14" s="42">
        <f t="shared" si="1"/>
        <v>0</v>
      </c>
      <c r="H14" s="43">
        <v>15442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110</v>
      </c>
      <c r="E15" s="40">
        <v>100</v>
      </c>
      <c r="F15" s="41">
        <f t="shared" si="2"/>
        <v>0</v>
      </c>
      <c r="G15" s="44">
        <f>$E$6</f>
        <v>0</v>
      </c>
      <c r="H15" s="43">
        <v>18206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110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17754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110</v>
      </c>
      <c r="E17" s="40">
        <v>100</v>
      </c>
      <c r="F17" s="41">
        <f t="shared" si="2"/>
        <v>0</v>
      </c>
      <c r="G17" s="44">
        <f t="shared" si="5"/>
        <v>0</v>
      </c>
      <c r="H17" s="43">
        <v>16108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110</v>
      </c>
      <c r="E18" s="40">
        <v>100</v>
      </c>
      <c r="F18" s="41">
        <f>C18*D18*((185-E18)/100)</f>
        <v>0</v>
      </c>
      <c r="G18" s="42">
        <f>$E$7</f>
        <v>0</v>
      </c>
      <c r="H18" s="43">
        <v>13808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110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16121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110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22457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110</v>
      </c>
      <c r="E21" s="40">
        <v>100</v>
      </c>
      <c r="F21" s="41">
        <f t="shared" si="7"/>
        <v>0</v>
      </c>
      <c r="G21" s="42">
        <f t="shared" si="9"/>
        <v>0</v>
      </c>
      <c r="H21" s="43">
        <v>23914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110</v>
      </c>
      <c r="E22" s="40">
        <v>100</v>
      </c>
      <c r="F22" s="41">
        <f t="shared" si="7"/>
        <v>0</v>
      </c>
      <c r="G22" s="42">
        <f t="shared" si="9"/>
        <v>0</v>
      </c>
      <c r="H22" s="43">
        <v>23089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110</v>
      </c>
      <c r="E23" s="40">
        <v>100</v>
      </c>
      <c r="F23" s="41">
        <f t="shared" si="7"/>
        <v>0</v>
      </c>
      <c r="G23" s="42">
        <f t="shared" si="9"/>
        <v>0</v>
      </c>
      <c r="H23" s="45">
        <v>21422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110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15793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110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13241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110</v>
      </c>
      <c r="E26" s="40">
        <v>100</v>
      </c>
      <c r="F26" s="41">
        <f t="shared" si="10"/>
        <v>0</v>
      </c>
      <c r="G26" s="42">
        <f t="shared" si="9"/>
        <v>0</v>
      </c>
      <c r="H26" s="62">
        <v>16750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110</v>
      </c>
      <c r="E27" s="40">
        <v>100</v>
      </c>
      <c r="F27" s="41">
        <f t="shared" si="10"/>
        <v>0</v>
      </c>
      <c r="G27" s="44">
        <f>$E$6</f>
        <v>0</v>
      </c>
      <c r="H27" s="62">
        <v>19317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110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19224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110</v>
      </c>
      <c r="E29" s="40">
        <v>100</v>
      </c>
      <c r="F29" s="41">
        <f t="shared" si="10"/>
        <v>0</v>
      </c>
      <c r="G29" s="44">
        <f t="shared" si="13"/>
        <v>0</v>
      </c>
      <c r="H29" s="62">
        <v>14799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314071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38"/>
  <sheetViews>
    <sheetView view="pageBreakPreview" zoomScale="90" zoomScaleNormal="100" zoomScaleSheetLayoutView="90" workbookViewId="0">
      <selection activeCell="H24" sqref="H24:H29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22</v>
      </c>
      <c r="C3" s="3" t="s">
        <v>1</v>
      </c>
      <c r="D3" s="55" t="s">
        <v>85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39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4595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39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6428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39</v>
      </c>
      <c r="E14" s="40">
        <v>100</v>
      </c>
      <c r="F14" s="41">
        <f t="shared" si="2"/>
        <v>0</v>
      </c>
      <c r="G14" s="42">
        <f t="shared" si="1"/>
        <v>0</v>
      </c>
      <c r="H14" s="43">
        <v>8921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39</v>
      </c>
      <c r="E15" s="40">
        <v>100</v>
      </c>
      <c r="F15" s="41">
        <f t="shared" si="2"/>
        <v>0</v>
      </c>
      <c r="G15" s="44">
        <f>$E$6</f>
        <v>0</v>
      </c>
      <c r="H15" s="43">
        <v>9615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39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9566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39</v>
      </c>
      <c r="E17" s="40">
        <v>100</v>
      </c>
      <c r="F17" s="41">
        <f t="shared" si="2"/>
        <v>0</v>
      </c>
      <c r="G17" s="44">
        <f t="shared" si="5"/>
        <v>0</v>
      </c>
      <c r="H17" s="43">
        <v>5382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39</v>
      </c>
      <c r="E18" s="40">
        <v>100</v>
      </c>
      <c r="F18" s="41">
        <f>C18*D18*((185-E18)/100)</f>
        <v>0</v>
      </c>
      <c r="G18" s="42">
        <f>$E$7</f>
        <v>0</v>
      </c>
      <c r="H18" s="43">
        <v>5582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39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6782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39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6053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39</v>
      </c>
      <c r="E21" s="40">
        <v>100</v>
      </c>
      <c r="F21" s="41">
        <f t="shared" si="7"/>
        <v>0</v>
      </c>
      <c r="G21" s="42">
        <f t="shared" si="9"/>
        <v>0</v>
      </c>
      <c r="H21" s="43">
        <v>5663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39</v>
      </c>
      <c r="E22" s="40">
        <v>100</v>
      </c>
      <c r="F22" s="41">
        <f t="shared" si="7"/>
        <v>0</v>
      </c>
      <c r="G22" s="42">
        <f t="shared" si="9"/>
        <v>0</v>
      </c>
      <c r="H22" s="43">
        <v>5516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39</v>
      </c>
      <c r="E23" s="40">
        <v>100</v>
      </c>
      <c r="F23" s="41">
        <f t="shared" si="7"/>
        <v>0</v>
      </c>
      <c r="G23" s="42">
        <f t="shared" si="9"/>
        <v>0</v>
      </c>
      <c r="H23" s="45">
        <v>5859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39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5513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39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6661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39</v>
      </c>
      <c r="E26" s="40">
        <v>100</v>
      </c>
      <c r="F26" s="41">
        <f t="shared" si="10"/>
        <v>0</v>
      </c>
      <c r="G26" s="42">
        <f t="shared" si="9"/>
        <v>0</v>
      </c>
      <c r="H26" s="62">
        <v>8922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39</v>
      </c>
      <c r="E27" s="40">
        <v>100</v>
      </c>
      <c r="F27" s="41">
        <f t="shared" si="10"/>
        <v>0</v>
      </c>
      <c r="G27" s="44">
        <f>$E$6</f>
        <v>0</v>
      </c>
      <c r="H27" s="62">
        <v>10789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39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10109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39</v>
      </c>
      <c r="E29" s="40">
        <v>100</v>
      </c>
      <c r="F29" s="41">
        <f t="shared" si="10"/>
        <v>0</v>
      </c>
      <c r="G29" s="44">
        <f t="shared" si="13"/>
        <v>0</v>
      </c>
      <c r="H29" s="62">
        <v>4746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126702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38"/>
  <sheetViews>
    <sheetView view="pageBreakPreview" zoomScale="90" zoomScaleNormal="100" zoomScaleSheetLayoutView="90" workbookViewId="0">
      <selection activeCell="H24" sqref="H24:H29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23</v>
      </c>
      <c r="C3" s="3" t="s">
        <v>1</v>
      </c>
      <c r="D3" s="55" t="s">
        <v>86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40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2046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40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2722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40</v>
      </c>
      <c r="E14" s="40">
        <v>100</v>
      </c>
      <c r="F14" s="41">
        <f t="shared" si="2"/>
        <v>0</v>
      </c>
      <c r="G14" s="42">
        <f t="shared" si="1"/>
        <v>0</v>
      </c>
      <c r="H14" s="43">
        <v>3237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40</v>
      </c>
      <c r="E15" s="40">
        <v>100</v>
      </c>
      <c r="F15" s="41">
        <f t="shared" si="2"/>
        <v>0</v>
      </c>
      <c r="G15" s="44">
        <f>$E$6</f>
        <v>0</v>
      </c>
      <c r="H15" s="43">
        <v>4168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40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6918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40</v>
      </c>
      <c r="E17" s="40">
        <v>100</v>
      </c>
      <c r="F17" s="41">
        <f t="shared" si="2"/>
        <v>0</v>
      </c>
      <c r="G17" s="44">
        <f t="shared" si="5"/>
        <v>0</v>
      </c>
      <c r="H17" s="43">
        <v>3785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40</v>
      </c>
      <c r="E18" s="40">
        <v>100</v>
      </c>
      <c r="F18" s="41">
        <f>C18*D18*((185-E18)/100)</f>
        <v>0</v>
      </c>
      <c r="G18" s="42">
        <f>$E$7</f>
        <v>0</v>
      </c>
      <c r="H18" s="43">
        <v>3001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40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3880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40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2176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40</v>
      </c>
      <c r="E21" s="40">
        <v>100</v>
      </c>
      <c r="F21" s="41">
        <f t="shared" si="7"/>
        <v>0</v>
      </c>
      <c r="G21" s="42">
        <f t="shared" si="9"/>
        <v>0</v>
      </c>
      <c r="H21" s="43">
        <v>2319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40</v>
      </c>
      <c r="E22" s="40">
        <v>100</v>
      </c>
      <c r="F22" s="41">
        <f t="shared" si="7"/>
        <v>0</v>
      </c>
      <c r="G22" s="42">
        <f t="shared" si="9"/>
        <v>0</v>
      </c>
      <c r="H22" s="43">
        <v>1950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40</v>
      </c>
      <c r="E23" s="40">
        <v>100</v>
      </c>
      <c r="F23" s="41">
        <f t="shared" si="7"/>
        <v>0</v>
      </c>
      <c r="G23" s="42">
        <f t="shared" si="9"/>
        <v>0</v>
      </c>
      <c r="H23" s="45">
        <v>2113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40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3170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40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2815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40</v>
      </c>
      <c r="E26" s="40">
        <v>100</v>
      </c>
      <c r="F26" s="41">
        <f t="shared" si="10"/>
        <v>0</v>
      </c>
      <c r="G26" s="42">
        <f t="shared" si="9"/>
        <v>0</v>
      </c>
      <c r="H26" s="62">
        <v>3304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40</v>
      </c>
      <c r="E27" s="40">
        <v>100</v>
      </c>
      <c r="F27" s="41">
        <f t="shared" si="10"/>
        <v>0</v>
      </c>
      <c r="G27" s="44">
        <f>$E$6</f>
        <v>0</v>
      </c>
      <c r="H27" s="62">
        <v>6140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40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6677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40</v>
      </c>
      <c r="E29" s="40">
        <v>100</v>
      </c>
      <c r="F29" s="41">
        <f t="shared" si="10"/>
        <v>0</v>
      </c>
      <c r="G29" s="44">
        <f t="shared" si="13"/>
        <v>0</v>
      </c>
      <c r="H29" s="62">
        <v>3989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64410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38"/>
  <sheetViews>
    <sheetView view="pageBreakPreview" zoomScale="90" zoomScaleNormal="100" zoomScaleSheetLayoutView="90" workbookViewId="0">
      <selection activeCell="H24" sqref="H24:H29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24</v>
      </c>
      <c r="C3" s="3" t="s">
        <v>1</v>
      </c>
      <c r="D3" s="55" t="s">
        <v>87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23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1502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23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1458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23</v>
      </c>
      <c r="E14" s="40">
        <v>100</v>
      </c>
      <c r="F14" s="41">
        <f t="shared" si="2"/>
        <v>0</v>
      </c>
      <c r="G14" s="42">
        <f t="shared" si="1"/>
        <v>0</v>
      </c>
      <c r="H14" s="43">
        <v>1587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23</v>
      </c>
      <c r="E15" s="40">
        <v>100</v>
      </c>
      <c r="F15" s="41">
        <f t="shared" si="2"/>
        <v>0</v>
      </c>
      <c r="G15" s="44">
        <f>$E$6</f>
        <v>0</v>
      </c>
      <c r="H15" s="43">
        <v>1875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23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2166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23</v>
      </c>
      <c r="E17" s="40">
        <v>100</v>
      </c>
      <c r="F17" s="41">
        <f t="shared" si="2"/>
        <v>0</v>
      </c>
      <c r="G17" s="44">
        <f t="shared" si="5"/>
        <v>0</v>
      </c>
      <c r="H17" s="43">
        <v>1743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23</v>
      </c>
      <c r="E18" s="40">
        <v>100</v>
      </c>
      <c r="F18" s="41">
        <f>C18*D18*((185-E18)/100)</f>
        <v>0</v>
      </c>
      <c r="G18" s="42">
        <f>$E$7</f>
        <v>0</v>
      </c>
      <c r="H18" s="43">
        <v>1631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23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2055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23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2422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23</v>
      </c>
      <c r="E21" s="40">
        <v>100</v>
      </c>
      <c r="F21" s="41">
        <f t="shared" si="7"/>
        <v>0</v>
      </c>
      <c r="G21" s="42">
        <f t="shared" si="9"/>
        <v>0</v>
      </c>
      <c r="H21" s="43">
        <v>2525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23</v>
      </c>
      <c r="E22" s="40">
        <v>100</v>
      </c>
      <c r="F22" s="41">
        <f t="shared" si="7"/>
        <v>0</v>
      </c>
      <c r="G22" s="42">
        <f t="shared" si="9"/>
        <v>0</v>
      </c>
      <c r="H22" s="43">
        <v>2538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23</v>
      </c>
      <c r="E23" s="40">
        <v>100</v>
      </c>
      <c r="F23" s="41">
        <f t="shared" si="7"/>
        <v>0</v>
      </c>
      <c r="G23" s="42">
        <f t="shared" si="9"/>
        <v>0</v>
      </c>
      <c r="H23" s="45">
        <v>1903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23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1697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23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1448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23</v>
      </c>
      <c r="E26" s="40">
        <v>100</v>
      </c>
      <c r="F26" s="41">
        <f t="shared" si="10"/>
        <v>0</v>
      </c>
      <c r="G26" s="42">
        <f t="shared" si="9"/>
        <v>0</v>
      </c>
      <c r="H26" s="62">
        <v>1661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23</v>
      </c>
      <c r="E27" s="40">
        <v>100</v>
      </c>
      <c r="F27" s="41">
        <f t="shared" si="10"/>
        <v>0</v>
      </c>
      <c r="G27" s="44">
        <f>$E$6</f>
        <v>0</v>
      </c>
      <c r="H27" s="62">
        <v>2416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23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2033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23</v>
      </c>
      <c r="E29" s="40">
        <v>100</v>
      </c>
      <c r="F29" s="41">
        <f t="shared" si="10"/>
        <v>0</v>
      </c>
      <c r="G29" s="44">
        <f t="shared" si="13"/>
        <v>0</v>
      </c>
      <c r="H29" s="62">
        <v>1819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34479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38"/>
  <sheetViews>
    <sheetView view="pageBreakPreview" zoomScale="90" zoomScaleNormal="100" zoomScaleSheetLayoutView="90" workbookViewId="0">
      <selection activeCell="H24" sqref="H24:H29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25</v>
      </c>
      <c r="C3" s="3" t="s">
        <v>1</v>
      </c>
      <c r="D3" s="55" t="s">
        <v>88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157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10400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157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5589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157</v>
      </c>
      <c r="E14" s="40">
        <v>100</v>
      </c>
      <c r="F14" s="41">
        <f t="shared" si="2"/>
        <v>0</v>
      </c>
      <c r="G14" s="42">
        <f t="shared" si="1"/>
        <v>0</v>
      </c>
      <c r="H14" s="43">
        <v>13813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157</v>
      </c>
      <c r="E15" s="40">
        <v>100</v>
      </c>
      <c r="F15" s="41">
        <f t="shared" si="2"/>
        <v>0</v>
      </c>
      <c r="G15" s="44">
        <f>$E$6</f>
        <v>0</v>
      </c>
      <c r="H15" s="43">
        <v>16639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157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16959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157</v>
      </c>
      <c r="E17" s="40">
        <v>100</v>
      </c>
      <c r="F17" s="41">
        <f t="shared" si="2"/>
        <v>0</v>
      </c>
      <c r="G17" s="44">
        <f t="shared" si="5"/>
        <v>0</v>
      </c>
      <c r="H17" s="43">
        <v>14862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157</v>
      </c>
      <c r="E18" s="40">
        <v>100</v>
      </c>
      <c r="F18" s="41">
        <f>C18*D18*((185-E18)/100)</f>
        <v>0</v>
      </c>
      <c r="G18" s="42">
        <f>$E$7</f>
        <v>0</v>
      </c>
      <c r="H18" s="43">
        <v>15659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157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16010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157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18477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157</v>
      </c>
      <c r="E21" s="40">
        <v>100</v>
      </c>
      <c r="F21" s="41">
        <f t="shared" si="7"/>
        <v>0</v>
      </c>
      <c r="G21" s="42">
        <f t="shared" si="9"/>
        <v>0</v>
      </c>
      <c r="H21" s="43">
        <v>17654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157</v>
      </c>
      <c r="E22" s="40">
        <v>100</v>
      </c>
      <c r="F22" s="41">
        <f t="shared" si="7"/>
        <v>0</v>
      </c>
      <c r="G22" s="42">
        <f t="shared" si="9"/>
        <v>0</v>
      </c>
      <c r="H22" s="43">
        <v>22887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157</v>
      </c>
      <c r="E23" s="40">
        <v>100</v>
      </c>
      <c r="F23" s="41">
        <f t="shared" si="7"/>
        <v>0</v>
      </c>
      <c r="G23" s="42">
        <f t="shared" si="9"/>
        <v>0</v>
      </c>
      <c r="H23" s="45">
        <v>15269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157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11792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157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11446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157</v>
      </c>
      <c r="E26" s="40">
        <v>100</v>
      </c>
      <c r="F26" s="41">
        <f t="shared" si="10"/>
        <v>0</v>
      </c>
      <c r="G26" s="42">
        <f t="shared" si="9"/>
        <v>0</v>
      </c>
      <c r="H26" s="62">
        <v>13112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157</v>
      </c>
      <c r="E27" s="40">
        <v>100</v>
      </c>
      <c r="F27" s="41">
        <f t="shared" si="10"/>
        <v>0</v>
      </c>
      <c r="G27" s="44">
        <f>$E$6</f>
        <v>0</v>
      </c>
      <c r="H27" s="62">
        <v>19616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157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20205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157</v>
      </c>
      <c r="E29" s="40">
        <v>100</v>
      </c>
      <c r="F29" s="41">
        <f t="shared" si="10"/>
        <v>0</v>
      </c>
      <c r="G29" s="44">
        <f t="shared" si="13"/>
        <v>0</v>
      </c>
      <c r="H29" s="62">
        <v>13113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273502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26</v>
      </c>
      <c r="C3" s="3" t="s">
        <v>1</v>
      </c>
      <c r="D3" s="55" t="s">
        <v>89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.75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26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3047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26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2809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26</v>
      </c>
      <c r="E14" s="40">
        <v>100</v>
      </c>
      <c r="F14" s="41">
        <f t="shared" si="2"/>
        <v>0</v>
      </c>
      <c r="G14" s="42">
        <f t="shared" si="1"/>
        <v>0</v>
      </c>
      <c r="H14" s="43">
        <v>2904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26</v>
      </c>
      <c r="E15" s="40">
        <v>100</v>
      </c>
      <c r="F15" s="41">
        <f t="shared" si="2"/>
        <v>0</v>
      </c>
      <c r="G15" s="44">
        <f>$E$6</f>
        <v>0</v>
      </c>
      <c r="H15" s="43">
        <v>3227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26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3599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26</v>
      </c>
      <c r="E17" s="40">
        <v>100</v>
      </c>
      <c r="F17" s="41">
        <f t="shared" si="2"/>
        <v>0</v>
      </c>
      <c r="G17" s="44">
        <f t="shared" si="5"/>
        <v>0</v>
      </c>
      <c r="H17" s="43">
        <v>3055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26</v>
      </c>
      <c r="E18" s="40">
        <v>100</v>
      </c>
      <c r="F18" s="41">
        <f>C18*D18*((185-E18)/100)</f>
        <v>0</v>
      </c>
      <c r="G18" s="42">
        <f>$E$7</f>
        <v>0</v>
      </c>
      <c r="H18" s="43">
        <v>2800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26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3369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26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4477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26</v>
      </c>
      <c r="E21" s="40">
        <v>100</v>
      </c>
      <c r="F21" s="41">
        <f t="shared" si="7"/>
        <v>0</v>
      </c>
      <c r="G21" s="42">
        <f t="shared" si="9"/>
        <v>0</v>
      </c>
      <c r="H21" s="43">
        <v>4690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26</v>
      </c>
      <c r="E22" s="40">
        <v>100</v>
      </c>
      <c r="F22" s="41">
        <f t="shared" si="7"/>
        <v>0</v>
      </c>
      <c r="G22" s="42">
        <f t="shared" si="9"/>
        <v>0</v>
      </c>
      <c r="H22" s="43">
        <v>4481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26</v>
      </c>
      <c r="E23" s="40">
        <v>100</v>
      </c>
      <c r="F23" s="41">
        <f t="shared" si="7"/>
        <v>0</v>
      </c>
      <c r="G23" s="42">
        <f t="shared" si="9"/>
        <v>0</v>
      </c>
      <c r="H23" s="45">
        <v>3984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26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3153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26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2611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26</v>
      </c>
      <c r="E26" s="40">
        <v>100</v>
      </c>
      <c r="F26" s="41">
        <f t="shared" si="10"/>
        <v>0</v>
      </c>
      <c r="G26" s="42">
        <f t="shared" si="9"/>
        <v>0</v>
      </c>
      <c r="H26" s="62">
        <v>2738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26</v>
      </c>
      <c r="E27" s="40">
        <v>100</v>
      </c>
      <c r="F27" s="41">
        <f t="shared" si="10"/>
        <v>0</v>
      </c>
      <c r="G27" s="44">
        <f>$E$6</f>
        <v>0</v>
      </c>
      <c r="H27" s="62">
        <v>3781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26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3692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26</v>
      </c>
      <c r="E29" s="40">
        <v>100</v>
      </c>
      <c r="F29" s="41">
        <f t="shared" si="10"/>
        <v>0</v>
      </c>
      <c r="G29" s="44">
        <f t="shared" si="13"/>
        <v>0</v>
      </c>
      <c r="H29" s="62">
        <v>3014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61431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A5D7-87E3-41B5-A806-247A5362DCE7}">
  <dimension ref="A1:J39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27</v>
      </c>
      <c r="C3" s="3" t="s">
        <v>1</v>
      </c>
      <c r="D3" s="55" t="s">
        <v>95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55</v>
      </c>
      <c r="D6" s="56"/>
      <c r="E6" s="38"/>
      <c r="F6" s="1" t="s">
        <v>104</v>
      </c>
    </row>
    <row r="7" spans="1:10" ht="18" customHeight="1" x14ac:dyDescent="0.15">
      <c r="A7" s="61"/>
      <c r="B7" s="60"/>
      <c r="C7" s="55" t="s">
        <v>56</v>
      </c>
      <c r="D7" s="56"/>
      <c r="E7" s="7"/>
      <c r="F7" s="1" t="s">
        <v>58</v>
      </c>
    </row>
    <row r="8" spans="1:10" ht="18" customHeight="1" x14ac:dyDescent="0.15">
      <c r="C8" s="55" t="s">
        <v>57</v>
      </c>
      <c r="D8" s="56"/>
      <c r="E8" s="9"/>
      <c r="F8" s="1" t="s">
        <v>59</v>
      </c>
    </row>
    <row r="9" spans="1:10" ht="18.75" customHeight="1" x14ac:dyDescent="0.15"/>
    <row r="10" spans="1:10" ht="18" customHeight="1" x14ac:dyDescent="0.15">
      <c r="A10" s="52" t="s">
        <v>106</v>
      </c>
      <c r="B10" s="52" t="s">
        <v>107</v>
      </c>
      <c r="C10" s="51" t="s">
        <v>30</v>
      </c>
      <c r="D10" s="51"/>
      <c r="E10" s="51"/>
      <c r="F10" s="51"/>
      <c r="G10" s="51" t="s">
        <v>31</v>
      </c>
      <c r="H10" s="51"/>
      <c r="I10" s="51"/>
      <c r="J10" s="57" t="s">
        <v>111</v>
      </c>
    </row>
    <row r="11" spans="1:10" ht="27" customHeight="1" x14ac:dyDescent="0.15">
      <c r="A11" s="53"/>
      <c r="B11" s="53"/>
      <c r="C11" s="5" t="s">
        <v>108</v>
      </c>
      <c r="D11" s="5" t="s">
        <v>47</v>
      </c>
      <c r="E11" s="5" t="s">
        <v>91</v>
      </c>
      <c r="F11" s="5" t="s">
        <v>48</v>
      </c>
      <c r="G11" s="5" t="s">
        <v>110</v>
      </c>
      <c r="H11" s="5" t="s">
        <v>109</v>
      </c>
      <c r="I11" s="5" t="s">
        <v>48</v>
      </c>
      <c r="J11" s="51"/>
    </row>
    <row r="12" spans="1:10" ht="27" customHeight="1" x14ac:dyDescent="0.15">
      <c r="A12" s="54"/>
      <c r="B12" s="54"/>
      <c r="C12" s="3" t="s">
        <v>44</v>
      </c>
      <c r="D12" s="3" t="s">
        <v>45</v>
      </c>
      <c r="E12" s="3" t="s">
        <v>46</v>
      </c>
      <c r="F12" s="5" t="s">
        <v>60</v>
      </c>
      <c r="G12" s="3" t="s">
        <v>49</v>
      </c>
      <c r="H12" s="3" t="s">
        <v>50</v>
      </c>
      <c r="I12" s="3" t="s">
        <v>51</v>
      </c>
      <c r="J12" s="39" t="s">
        <v>52</v>
      </c>
    </row>
    <row r="13" spans="1:10" ht="18" customHeight="1" x14ac:dyDescent="0.15">
      <c r="A13" s="52" t="str">
        <f>№1!A12</f>
        <v>R8</v>
      </c>
      <c r="B13" s="6" t="s">
        <v>38</v>
      </c>
      <c r="C13" s="10">
        <f t="shared" ref="C13:C18" si="0">$E$5</f>
        <v>0</v>
      </c>
      <c r="D13" s="40">
        <v>113</v>
      </c>
      <c r="E13" s="40">
        <v>100</v>
      </c>
      <c r="F13" s="41">
        <f>C13*D13*((185-E13)/100)</f>
        <v>0</v>
      </c>
      <c r="G13" s="42">
        <f t="shared" ref="G13:G15" si="1">$E$8</f>
        <v>0</v>
      </c>
      <c r="H13" s="43">
        <v>1115</v>
      </c>
      <c r="I13" s="15">
        <f>G13*H13</f>
        <v>0</v>
      </c>
      <c r="J13" s="12">
        <f>ROUNDDOWN(F13+I13,0)</f>
        <v>0</v>
      </c>
    </row>
    <row r="14" spans="1:10" ht="18" customHeight="1" x14ac:dyDescent="0.15">
      <c r="A14" s="53"/>
      <c r="B14" s="6" t="s">
        <v>39</v>
      </c>
      <c r="C14" s="10">
        <f t="shared" si="0"/>
        <v>0</v>
      </c>
      <c r="D14" s="40">
        <v>113</v>
      </c>
      <c r="E14" s="40">
        <v>100</v>
      </c>
      <c r="F14" s="41">
        <f t="shared" ref="F14:F18" si="2">C14*D14*((185-E14)/100)</f>
        <v>0</v>
      </c>
      <c r="G14" s="42">
        <f t="shared" si="1"/>
        <v>0</v>
      </c>
      <c r="H14" s="43">
        <v>1509</v>
      </c>
      <c r="I14" s="15">
        <f t="shared" ref="I14:I18" si="3">G14*H14</f>
        <v>0</v>
      </c>
      <c r="J14" s="12">
        <f t="shared" ref="J14:J24" si="4">ROUNDDOWN(F14+I14,0)</f>
        <v>0</v>
      </c>
    </row>
    <row r="15" spans="1:10" ht="18" customHeight="1" x14ac:dyDescent="0.15">
      <c r="A15" s="53"/>
      <c r="B15" s="6" t="s">
        <v>40</v>
      </c>
      <c r="C15" s="10">
        <f t="shared" si="0"/>
        <v>0</v>
      </c>
      <c r="D15" s="40">
        <v>113</v>
      </c>
      <c r="E15" s="40">
        <v>100</v>
      </c>
      <c r="F15" s="41">
        <f t="shared" si="2"/>
        <v>0</v>
      </c>
      <c r="G15" s="42">
        <f t="shared" si="1"/>
        <v>0</v>
      </c>
      <c r="H15" s="43">
        <v>1570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41</v>
      </c>
      <c r="C16" s="10">
        <f t="shared" si="0"/>
        <v>0</v>
      </c>
      <c r="D16" s="40">
        <v>113</v>
      </c>
      <c r="E16" s="40">
        <v>100</v>
      </c>
      <c r="F16" s="41">
        <f t="shared" si="2"/>
        <v>0</v>
      </c>
      <c r="G16" s="44">
        <f>$E$7</f>
        <v>0</v>
      </c>
      <c r="H16" s="43">
        <v>634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42</v>
      </c>
      <c r="C17" s="10">
        <f t="shared" si="0"/>
        <v>0</v>
      </c>
      <c r="D17" s="40">
        <v>113</v>
      </c>
      <c r="E17" s="40">
        <v>100</v>
      </c>
      <c r="F17" s="41">
        <f t="shared" si="2"/>
        <v>0</v>
      </c>
      <c r="G17" s="44">
        <f t="shared" ref="G17:G18" si="5">$E$7</f>
        <v>0</v>
      </c>
      <c r="H17" s="43">
        <v>2410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43</v>
      </c>
      <c r="C18" s="10">
        <f t="shared" si="0"/>
        <v>0</v>
      </c>
      <c r="D18" s="40">
        <v>113</v>
      </c>
      <c r="E18" s="40">
        <v>100</v>
      </c>
      <c r="F18" s="41">
        <f t="shared" si="2"/>
        <v>0</v>
      </c>
      <c r="G18" s="44">
        <f t="shared" si="5"/>
        <v>0</v>
      </c>
      <c r="H18" s="43">
        <v>1308</v>
      </c>
      <c r="I18" s="15">
        <f t="shared" si="3"/>
        <v>0</v>
      </c>
      <c r="J18" s="12">
        <f t="shared" si="4"/>
        <v>0</v>
      </c>
    </row>
    <row r="19" spans="1:10" ht="18" customHeight="1" x14ac:dyDescent="0.15">
      <c r="A19" s="53"/>
      <c r="B19" s="6" t="s">
        <v>32</v>
      </c>
      <c r="C19" s="10">
        <f>$E$5</f>
        <v>0</v>
      </c>
      <c r="D19" s="40">
        <v>113</v>
      </c>
      <c r="E19" s="40">
        <v>100</v>
      </c>
      <c r="F19" s="41">
        <f>C19*D19*((185-E19)/100)</f>
        <v>0</v>
      </c>
      <c r="G19" s="42">
        <f>$E$8</f>
        <v>0</v>
      </c>
      <c r="H19" s="43">
        <v>1815</v>
      </c>
      <c r="I19" s="15">
        <f t="shared" ref="I19:I24" si="6">G19*H19</f>
        <v>0</v>
      </c>
      <c r="J19" s="12">
        <f t="shared" si="4"/>
        <v>0</v>
      </c>
    </row>
    <row r="20" spans="1:10" ht="18" customHeight="1" x14ac:dyDescent="0.15">
      <c r="A20" s="53"/>
      <c r="B20" s="6" t="s">
        <v>33</v>
      </c>
      <c r="C20" s="10">
        <f>$E$5</f>
        <v>0</v>
      </c>
      <c r="D20" s="40">
        <v>113</v>
      </c>
      <c r="E20" s="40">
        <v>100</v>
      </c>
      <c r="F20" s="41">
        <f t="shared" ref="F20:F24" si="7">C20*D20*((185-E20)/100)</f>
        <v>0</v>
      </c>
      <c r="G20" s="42">
        <f>$E$8</f>
        <v>0</v>
      </c>
      <c r="H20" s="43">
        <v>598</v>
      </c>
      <c r="I20" s="15">
        <f t="shared" si="6"/>
        <v>0</v>
      </c>
      <c r="J20" s="12">
        <f t="shared" si="4"/>
        <v>0</v>
      </c>
    </row>
    <row r="21" spans="1:10" ht="18" customHeight="1" x14ac:dyDescent="0.15">
      <c r="A21" s="54"/>
      <c r="B21" s="6" t="s">
        <v>34</v>
      </c>
      <c r="C21" s="10">
        <f>$E$5</f>
        <v>0</v>
      </c>
      <c r="D21" s="40">
        <v>113</v>
      </c>
      <c r="E21" s="40">
        <v>100</v>
      </c>
      <c r="F21" s="41">
        <f t="shared" si="7"/>
        <v>0</v>
      </c>
      <c r="G21" s="42">
        <f t="shared" ref="G21:G27" si="8">$E$8</f>
        <v>0</v>
      </c>
      <c r="H21" s="43">
        <v>497</v>
      </c>
      <c r="I21" s="15">
        <f t="shared" si="6"/>
        <v>0</v>
      </c>
      <c r="J21" s="12">
        <f t="shared" si="4"/>
        <v>0</v>
      </c>
    </row>
    <row r="22" spans="1:10" ht="18" customHeight="1" x14ac:dyDescent="0.15">
      <c r="A22" s="52" t="str">
        <f>№1!A21</f>
        <v>R9</v>
      </c>
      <c r="B22" s="6" t="s">
        <v>35</v>
      </c>
      <c r="C22" s="37">
        <f t="shared" ref="C22:C24" si="9">$E$6</f>
        <v>0</v>
      </c>
      <c r="D22" s="40">
        <v>113</v>
      </c>
      <c r="E22" s="40">
        <v>85</v>
      </c>
      <c r="F22" s="41">
        <f t="shared" si="7"/>
        <v>0</v>
      </c>
      <c r="G22" s="42">
        <f t="shared" si="8"/>
        <v>0</v>
      </c>
      <c r="H22" s="43">
        <v>0</v>
      </c>
      <c r="I22" s="15">
        <f t="shared" si="6"/>
        <v>0</v>
      </c>
      <c r="J22" s="12">
        <f t="shared" si="4"/>
        <v>0</v>
      </c>
    </row>
    <row r="23" spans="1:10" ht="18" customHeight="1" x14ac:dyDescent="0.15">
      <c r="A23" s="53"/>
      <c r="B23" s="6" t="s">
        <v>36</v>
      </c>
      <c r="C23" s="37">
        <f t="shared" si="9"/>
        <v>0</v>
      </c>
      <c r="D23" s="40">
        <v>113</v>
      </c>
      <c r="E23" s="40">
        <v>85</v>
      </c>
      <c r="F23" s="41">
        <f t="shared" si="7"/>
        <v>0</v>
      </c>
      <c r="G23" s="42">
        <f t="shared" si="8"/>
        <v>0</v>
      </c>
      <c r="H23" s="43">
        <v>0</v>
      </c>
      <c r="I23" s="15">
        <f t="shared" si="6"/>
        <v>0</v>
      </c>
      <c r="J23" s="12">
        <f t="shared" si="4"/>
        <v>0</v>
      </c>
    </row>
    <row r="24" spans="1:10" ht="18" customHeight="1" x14ac:dyDescent="0.15">
      <c r="A24" s="53"/>
      <c r="B24" s="6" t="s">
        <v>37</v>
      </c>
      <c r="C24" s="37">
        <f t="shared" si="9"/>
        <v>0</v>
      </c>
      <c r="D24" s="40">
        <v>113</v>
      </c>
      <c r="E24" s="40">
        <v>85</v>
      </c>
      <c r="F24" s="41">
        <f t="shared" si="7"/>
        <v>0</v>
      </c>
      <c r="G24" s="42">
        <f t="shared" si="8"/>
        <v>0</v>
      </c>
      <c r="H24" s="45">
        <v>0</v>
      </c>
      <c r="I24" s="15">
        <f t="shared" si="6"/>
        <v>0</v>
      </c>
      <c r="J24" s="12">
        <f t="shared" si="4"/>
        <v>0</v>
      </c>
    </row>
    <row r="25" spans="1:10" ht="18" customHeight="1" x14ac:dyDescent="0.15">
      <c r="A25" s="53"/>
      <c r="B25" s="6" t="s">
        <v>38</v>
      </c>
      <c r="C25" s="10">
        <f t="shared" ref="C25:C30" si="10">$E$5</f>
        <v>0</v>
      </c>
      <c r="D25" s="40">
        <v>113</v>
      </c>
      <c r="E25" s="40">
        <v>100</v>
      </c>
      <c r="F25" s="41">
        <f>C25*D25*((185-E25)/100)</f>
        <v>0</v>
      </c>
      <c r="G25" s="42">
        <f t="shared" si="8"/>
        <v>0</v>
      </c>
      <c r="H25" s="62">
        <v>277</v>
      </c>
      <c r="I25" s="15">
        <f>G25*H25</f>
        <v>0</v>
      </c>
      <c r="J25" s="12">
        <f>ROUNDDOWN(F25+I25,0)</f>
        <v>0</v>
      </c>
    </row>
    <row r="26" spans="1:10" ht="18" customHeight="1" x14ac:dyDescent="0.15">
      <c r="A26" s="53"/>
      <c r="B26" s="6" t="s">
        <v>39</v>
      </c>
      <c r="C26" s="10">
        <f t="shared" si="10"/>
        <v>0</v>
      </c>
      <c r="D26" s="40">
        <v>113</v>
      </c>
      <c r="E26" s="40">
        <v>100</v>
      </c>
      <c r="F26" s="41">
        <f t="shared" ref="F26:F30" si="11">C26*D26*((185-E26)/100)</f>
        <v>0</v>
      </c>
      <c r="G26" s="42">
        <f t="shared" si="8"/>
        <v>0</v>
      </c>
      <c r="H26" s="62">
        <v>2490</v>
      </c>
      <c r="I26" s="15">
        <f t="shared" ref="I26:I30" si="12">G26*H26</f>
        <v>0</v>
      </c>
      <c r="J26" s="12">
        <f t="shared" ref="J26:J30" si="13">ROUNDDOWN(F26+I26,0)</f>
        <v>0</v>
      </c>
    </row>
    <row r="27" spans="1:10" ht="18" customHeight="1" x14ac:dyDescent="0.15">
      <c r="A27" s="53"/>
      <c r="B27" s="6" t="s">
        <v>40</v>
      </c>
      <c r="C27" s="10">
        <f t="shared" si="10"/>
        <v>0</v>
      </c>
      <c r="D27" s="40">
        <v>113</v>
      </c>
      <c r="E27" s="40">
        <v>100</v>
      </c>
      <c r="F27" s="41">
        <f t="shared" si="11"/>
        <v>0</v>
      </c>
      <c r="G27" s="42">
        <f t="shared" si="8"/>
        <v>0</v>
      </c>
      <c r="H27" s="62">
        <v>1759</v>
      </c>
      <c r="I27" s="15">
        <f t="shared" si="12"/>
        <v>0</v>
      </c>
      <c r="J27" s="12">
        <f t="shared" si="13"/>
        <v>0</v>
      </c>
    </row>
    <row r="28" spans="1:10" ht="18" customHeight="1" x14ac:dyDescent="0.15">
      <c r="A28" s="53"/>
      <c r="B28" s="6" t="s">
        <v>41</v>
      </c>
      <c r="C28" s="10">
        <f t="shared" si="10"/>
        <v>0</v>
      </c>
      <c r="D28" s="40">
        <v>113</v>
      </c>
      <c r="E28" s="40">
        <v>100</v>
      </c>
      <c r="F28" s="41">
        <f t="shared" si="11"/>
        <v>0</v>
      </c>
      <c r="G28" s="44">
        <f>$E$7</f>
        <v>0</v>
      </c>
      <c r="H28" s="62">
        <v>893</v>
      </c>
      <c r="I28" s="15">
        <f t="shared" si="12"/>
        <v>0</v>
      </c>
      <c r="J28" s="12">
        <f t="shared" si="13"/>
        <v>0</v>
      </c>
    </row>
    <row r="29" spans="1:10" ht="18" customHeight="1" x14ac:dyDescent="0.15">
      <c r="A29" s="53"/>
      <c r="B29" s="6" t="s">
        <v>42</v>
      </c>
      <c r="C29" s="10">
        <f t="shared" si="10"/>
        <v>0</v>
      </c>
      <c r="D29" s="40">
        <v>113</v>
      </c>
      <c r="E29" s="40">
        <v>100</v>
      </c>
      <c r="F29" s="41">
        <f t="shared" si="11"/>
        <v>0</v>
      </c>
      <c r="G29" s="44">
        <f t="shared" ref="G29:G30" si="14">$E$7</f>
        <v>0</v>
      </c>
      <c r="H29" s="62">
        <v>1699</v>
      </c>
      <c r="I29" s="15">
        <f t="shared" si="12"/>
        <v>0</v>
      </c>
      <c r="J29" s="12">
        <f t="shared" si="13"/>
        <v>0</v>
      </c>
    </row>
    <row r="30" spans="1:10" ht="18" customHeight="1" thickBot="1" x14ac:dyDescent="0.2">
      <c r="A30" s="54"/>
      <c r="B30" s="6" t="s">
        <v>43</v>
      </c>
      <c r="C30" s="10">
        <f t="shared" si="10"/>
        <v>0</v>
      </c>
      <c r="D30" s="40">
        <v>113</v>
      </c>
      <c r="E30" s="40">
        <v>100</v>
      </c>
      <c r="F30" s="41">
        <f t="shared" si="11"/>
        <v>0</v>
      </c>
      <c r="G30" s="44">
        <f t="shared" si="14"/>
        <v>0</v>
      </c>
      <c r="H30" s="62">
        <v>1248</v>
      </c>
      <c r="I30" s="15">
        <f t="shared" si="12"/>
        <v>0</v>
      </c>
      <c r="J30" s="12">
        <f t="shared" si="13"/>
        <v>0</v>
      </c>
    </row>
    <row r="31" spans="1:10" ht="18" customHeight="1" thickBot="1" x14ac:dyDescent="0.2">
      <c r="A31" s="51" t="s">
        <v>2</v>
      </c>
      <c r="B31" s="51"/>
      <c r="C31" s="3" t="s">
        <v>61</v>
      </c>
      <c r="D31" s="3" t="s">
        <v>61</v>
      </c>
      <c r="E31" s="3" t="s">
        <v>61</v>
      </c>
      <c r="F31" s="3" t="s">
        <v>61</v>
      </c>
      <c r="G31" s="3" t="s">
        <v>61</v>
      </c>
      <c r="H31" s="12">
        <f>SUM(H13:H30)</f>
        <v>19822</v>
      </c>
      <c r="I31" s="34" t="s">
        <v>61</v>
      </c>
      <c r="J31" s="35">
        <f>SUM(J13:J30)</f>
        <v>0</v>
      </c>
    </row>
    <row r="32" spans="1:10" ht="18" customHeight="1" thickBot="1" x14ac:dyDescent="0.2">
      <c r="A32" s="2"/>
      <c r="B32" s="2"/>
      <c r="C32" s="2"/>
      <c r="D32" s="2"/>
      <c r="E32" s="2"/>
      <c r="F32" s="2"/>
      <c r="G32" s="2"/>
      <c r="H32" s="32"/>
      <c r="I32" s="2"/>
      <c r="J32" s="33"/>
    </row>
    <row r="33" spans="1:10" ht="24.95" customHeight="1" thickBot="1" x14ac:dyDescent="0.2">
      <c r="I33" s="31" t="s">
        <v>98</v>
      </c>
      <c r="J33" s="13">
        <f>ROUNDDOWN(J31*100/110,0)</f>
        <v>0</v>
      </c>
    </row>
    <row r="34" spans="1:10" ht="14.25" customHeight="1" x14ac:dyDescent="0.15">
      <c r="I34" s="19"/>
      <c r="J34" s="20"/>
    </row>
    <row r="35" spans="1:10" x14ac:dyDescent="0.15">
      <c r="A35" s="14" t="s">
        <v>105</v>
      </c>
    </row>
    <row r="36" spans="1:10" x14ac:dyDescent="0.15">
      <c r="A36" s="14" t="s">
        <v>62</v>
      </c>
    </row>
    <row r="37" spans="1:10" x14ac:dyDescent="0.15">
      <c r="A37" s="14" t="s">
        <v>63</v>
      </c>
    </row>
    <row r="38" spans="1:10" x14ac:dyDescent="0.15">
      <c r="A38" s="14" t="s">
        <v>64</v>
      </c>
    </row>
    <row r="39" spans="1:10" x14ac:dyDescent="0.15">
      <c r="A39" s="14" t="s">
        <v>102</v>
      </c>
    </row>
  </sheetData>
  <mergeCells count="15">
    <mergeCell ref="A31:B31"/>
    <mergeCell ref="J10:J11"/>
    <mergeCell ref="A1:J1"/>
    <mergeCell ref="D3:F3"/>
    <mergeCell ref="A5:B7"/>
    <mergeCell ref="C5:D5"/>
    <mergeCell ref="C7:D7"/>
    <mergeCell ref="C6:D6"/>
    <mergeCell ref="A13:A21"/>
    <mergeCell ref="C8:D8"/>
    <mergeCell ref="C10:F10"/>
    <mergeCell ref="G10:I10"/>
    <mergeCell ref="A10:A12"/>
    <mergeCell ref="B10:B12"/>
    <mergeCell ref="A22:A30"/>
  </mergeCells>
  <phoneticPr fontId="2"/>
  <pageMargins left="0.70866141732283472" right="0.70866141732283472" top="0.35433070866141736" bottom="0.15748031496062992" header="0.31496062992125984" footer="0.31496062992125984"/>
  <pageSetup paperSize="9" scale="8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28</v>
      </c>
      <c r="C3" s="3" t="s">
        <v>1</v>
      </c>
      <c r="D3" s="55" t="s">
        <v>99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51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7056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51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6269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51</v>
      </c>
      <c r="E14" s="40">
        <v>100</v>
      </c>
      <c r="F14" s="41">
        <f t="shared" si="2"/>
        <v>0</v>
      </c>
      <c r="G14" s="42">
        <f t="shared" si="1"/>
        <v>0</v>
      </c>
      <c r="H14" s="43">
        <v>7089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51</v>
      </c>
      <c r="E15" s="40">
        <v>100</v>
      </c>
      <c r="F15" s="41">
        <f t="shared" si="2"/>
        <v>0</v>
      </c>
      <c r="G15" s="44">
        <f>$E$6</f>
        <v>0</v>
      </c>
      <c r="H15" s="43">
        <v>8356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51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8644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51</v>
      </c>
      <c r="E17" s="40">
        <v>100</v>
      </c>
      <c r="F17" s="41">
        <f t="shared" si="2"/>
        <v>0</v>
      </c>
      <c r="G17" s="44">
        <f t="shared" si="5"/>
        <v>0</v>
      </c>
      <c r="H17" s="43">
        <v>7599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51</v>
      </c>
      <c r="E18" s="40">
        <v>100</v>
      </c>
      <c r="F18" s="41">
        <f>C18*D18*((185-E18)/100)</f>
        <v>0</v>
      </c>
      <c r="G18" s="42">
        <f>$E$7</f>
        <v>0</v>
      </c>
      <c r="H18" s="43">
        <v>6855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51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8261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51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10666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51</v>
      </c>
      <c r="E21" s="40">
        <v>100</v>
      </c>
      <c r="F21" s="41">
        <f t="shared" si="7"/>
        <v>0</v>
      </c>
      <c r="G21" s="42">
        <f t="shared" si="9"/>
        <v>0</v>
      </c>
      <c r="H21" s="43">
        <v>11122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51</v>
      </c>
      <c r="E22" s="40">
        <v>100</v>
      </c>
      <c r="F22" s="41">
        <f t="shared" si="7"/>
        <v>0</v>
      </c>
      <c r="G22" s="42">
        <f t="shared" si="9"/>
        <v>0</v>
      </c>
      <c r="H22" s="43">
        <v>10799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51</v>
      </c>
      <c r="E23" s="40">
        <v>100</v>
      </c>
      <c r="F23" s="41">
        <f t="shared" si="7"/>
        <v>0</v>
      </c>
      <c r="G23" s="42">
        <f t="shared" si="9"/>
        <v>0</v>
      </c>
      <c r="H23" s="45">
        <v>10257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51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8276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51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6432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51</v>
      </c>
      <c r="E26" s="40">
        <v>100</v>
      </c>
      <c r="F26" s="41">
        <f t="shared" si="10"/>
        <v>0</v>
      </c>
      <c r="G26" s="42">
        <f t="shared" si="9"/>
        <v>0</v>
      </c>
      <c r="H26" s="62">
        <v>7369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51</v>
      </c>
      <c r="E27" s="40">
        <v>100</v>
      </c>
      <c r="F27" s="41">
        <f t="shared" si="10"/>
        <v>0</v>
      </c>
      <c r="G27" s="44">
        <f>$E$6</f>
        <v>0</v>
      </c>
      <c r="H27" s="62">
        <v>9807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51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8764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51</v>
      </c>
      <c r="E29" s="40">
        <v>100</v>
      </c>
      <c r="F29" s="41">
        <f t="shared" si="10"/>
        <v>0</v>
      </c>
      <c r="G29" s="44">
        <f t="shared" si="13"/>
        <v>0</v>
      </c>
      <c r="H29" s="62">
        <v>8152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151773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2:A20"/>
    <mergeCell ref="A1:J1"/>
    <mergeCell ref="D3:F3"/>
    <mergeCell ref="C5:D5"/>
    <mergeCell ref="C6:D6"/>
    <mergeCell ref="C7:D7"/>
    <mergeCell ref="A21:A29"/>
    <mergeCell ref="A30:B30"/>
    <mergeCell ref="C9:F9"/>
    <mergeCell ref="G9:I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2</v>
      </c>
      <c r="C3" s="3" t="s">
        <v>1</v>
      </c>
      <c r="D3" s="55" t="s">
        <v>66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41</v>
      </c>
      <c r="E12" s="40">
        <v>100</v>
      </c>
      <c r="F12" s="41">
        <f t="shared" ref="F12:F17" si="1">C12*D12*((185-E12)/100)</f>
        <v>0</v>
      </c>
      <c r="G12" s="42">
        <f t="shared" ref="G12:G14" si="2">$E$7</f>
        <v>0</v>
      </c>
      <c r="H12" s="43">
        <v>4145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41</v>
      </c>
      <c r="E13" s="40">
        <v>100</v>
      </c>
      <c r="F13" s="41">
        <f t="shared" si="1"/>
        <v>0</v>
      </c>
      <c r="G13" s="42">
        <f t="shared" si="2"/>
        <v>0</v>
      </c>
      <c r="H13" s="43">
        <v>3944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41</v>
      </c>
      <c r="E14" s="40">
        <v>100</v>
      </c>
      <c r="F14" s="41">
        <f t="shared" si="1"/>
        <v>0</v>
      </c>
      <c r="G14" s="42">
        <f t="shared" si="2"/>
        <v>0</v>
      </c>
      <c r="H14" s="43">
        <v>4261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41</v>
      </c>
      <c r="E15" s="40">
        <v>100</v>
      </c>
      <c r="F15" s="41">
        <f t="shared" si="1"/>
        <v>0</v>
      </c>
      <c r="G15" s="44">
        <f>$E$6</f>
        <v>0</v>
      </c>
      <c r="H15" s="43">
        <v>5566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41</v>
      </c>
      <c r="E16" s="40">
        <v>100</v>
      </c>
      <c r="F16" s="41">
        <f t="shared" si="1"/>
        <v>0</v>
      </c>
      <c r="G16" s="44">
        <f t="shared" ref="G16:G17" si="5">$E$6</f>
        <v>0</v>
      </c>
      <c r="H16" s="43">
        <v>5433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41</v>
      </c>
      <c r="E17" s="40">
        <v>100</v>
      </c>
      <c r="F17" s="41">
        <f t="shared" si="1"/>
        <v>0</v>
      </c>
      <c r="G17" s="44">
        <f t="shared" si="5"/>
        <v>0</v>
      </c>
      <c r="H17" s="43">
        <v>5009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41</v>
      </c>
      <c r="E18" s="40">
        <v>100</v>
      </c>
      <c r="F18" s="41">
        <f>C18*D18*((185-E18)/100)</f>
        <v>0</v>
      </c>
      <c r="G18" s="42">
        <f>$E$7</f>
        <v>0</v>
      </c>
      <c r="H18" s="43">
        <v>4301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41</v>
      </c>
      <c r="E19" s="40">
        <v>100</v>
      </c>
      <c r="F19" s="41">
        <f t="shared" ref="F19:F29" si="7">C19*D19*((185-E19)/100)</f>
        <v>0</v>
      </c>
      <c r="G19" s="42">
        <f>$E$7</f>
        <v>0</v>
      </c>
      <c r="H19" s="43">
        <v>5046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41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6589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41</v>
      </c>
      <c r="E21" s="40">
        <v>100</v>
      </c>
      <c r="F21" s="41">
        <f t="shared" si="7"/>
        <v>0</v>
      </c>
      <c r="G21" s="42">
        <f t="shared" si="9"/>
        <v>0</v>
      </c>
      <c r="H21" s="43">
        <v>7211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41</v>
      </c>
      <c r="E22" s="40">
        <v>100</v>
      </c>
      <c r="F22" s="41">
        <f t="shared" si="7"/>
        <v>0</v>
      </c>
      <c r="G22" s="42">
        <f t="shared" si="9"/>
        <v>0</v>
      </c>
      <c r="H22" s="43">
        <v>6635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41</v>
      </c>
      <c r="E23" s="40">
        <v>100</v>
      </c>
      <c r="F23" s="41">
        <f t="shared" si="7"/>
        <v>0</v>
      </c>
      <c r="G23" s="42">
        <f t="shared" si="9"/>
        <v>0</v>
      </c>
      <c r="H23" s="45">
        <v>6040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41</v>
      </c>
      <c r="E24" s="40">
        <v>100</v>
      </c>
      <c r="F24" s="41">
        <f t="shared" si="7"/>
        <v>0</v>
      </c>
      <c r="G24" s="42">
        <f t="shared" si="9"/>
        <v>0</v>
      </c>
      <c r="H24" s="62">
        <v>5102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41</v>
      </c>
      <c r="E25" s="40">
        <v>100</v>
      </c>
      <c r="F25" s="41">
        <f t="shared" si="7"/>
        <v>0</v>
      </c>
      <c r="G25" s="42">
        <f t="shared" si="9"/>
        <v>0</v>
      </c>
      <c r="H25" s="62">
        <v>3903</v>
      </c>
      <c r="I25" s="15">
        <f t="shared" ref="I25:I29" si="10">G25*H25</f>
        <v>0</v>
      </c>
      <c r="J25" s="12">
        <f t="shared" ref="J25:J29" si="11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41</v>
      </c>
      <c r="E26" s="40">
        <v>100</v>
      </c>
      <c r="F26" s="41">
        <f t="shared" si="7"/>
        <v>0</v>
      </c>
      <c r="G26" s="42">
        <f t="shared" si="9"/>
        <v>0</v>
      </c>
      <c r="H26" s="62">
        <v>4500</v>
      </c>
      <c r="I26" s="15">
        <f t="shared" si="10"/>
        <v>0</v>
      </c>
      <c r="J26" s="12">
        <f t="shared" si="11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41</v>
      </c>
      <c r="E27" s="40">
        <v>100</v>
      </c>
      <c r="F27" s="41">
        <f t="shared" si="7"/>
        <v>0</v>
      </c>
      <c r="G27" s="44">
        <f>$E$6</f>
        <v>0</v>
      </c>
      <c r="H27" s="62">
        <v>6571</v>
      </c>
      <c r="I27" s="15">
        <f t="shared" si="10"/>
        <v>0</v>
      </c>
      <c r="J27" s="12">
        <f t="shared" si="11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41</v>
      </c>
      <c r="E28" s="40">
        <v>100</v>
      </c>
      <c r="F28" s="41">
        <f t="shared" si="7"/>
        <v>0</v>
      </c>
      <c r="G28" s="44">
        <f t="shared" ref="G28:G29" si="12">$E$6</f>
        <v>0</v>
      </c>
      <c r="H28" s="62">
        <v>5527</v>
      </c>
      <c r="I28" s="15">
        <f t="shared" si="10"/>
        <v>0</v>
      </c>
      <c r="J28" s="12">
        <f t="shared" si="11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41</v>
      </c>
      <c r="E29" s="40">
        <v>100</v>
      </c>
      <c r="F29" s="41">
        <f t="shared" si="7"/>
        <v>0</v>
      </c>
      <c r="G29" s="44">
        <f t="shared" si="12"/>
        <v>0</v>
      </c>
      <c r="H29" s="62">
        <v>5252</v>
      </c>
      <c r="I29" s="15">
        <f t="shared" si="10"/>
        <v>0</v>
      </c>
      <c r="J29" s="12">
        <f t="shared" si="11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95035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36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:J1"/>
    <mergeCell ref="D3:F3"/>
    <mergeCell ref="C5:D5"/>
    <mergeCell ref="C6:D6"/>
    <mergeCell ref="G9:I9"/>
    <mergeCell ref="A12:A20"/>
    <mergeCell ref="C7:D7"/>
    <mergeCell ref="A21:A29"/>
    <mergeCell ref="A30:B30"/>
    <mergeCell ref="C9:F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3</v>
      </c>
      <c r="C3" s="3" t="s">
        <v>1</v>
      </c>
      <c r="D3" s="55" t="s">
        <v>67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46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8785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46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8635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46</v>
      </c>
      <c r="E14" s="40">
        <v>100</v>
      </c>
      <c r="F14" s="41">
        <f t="shared" si="2"/>
        <v>0</v>
      </c>
      <c r="G14" s="42">
        <f t="shared" si="1"/>
        <v>0</v>
      </c>
      <c r="H14" s="43">
        <v>8591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46</v>
      </c>
      <c r="E15" s="40">
        <v>100</v>
      </c>
      <c r="F15" s="41">
        <f t="shared" si="2"/>
        <v>0</v>
      </c>
      <c r="G15" s="44">
        <f>$E$6</f>
        <v>0</v>
      </c>
      <c r="H15" s="43">
        <v>9579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46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9475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46</v>
      </c>
      <c r="E17" s="40">
        <v>100</v>
      </c>
      <c r="F17" s="41">
        <f t="shared" si="2"/>
        <v>0</v>
      </c>
      <c r="G17" s="44">
        <f t="shared" si="5"/>
        <v>0</v>
      </c>
      <c r="H17" s="43">
        <v>9081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46</v>
      </c>
      <c r="E18" s="40">
        <v>100</v>
      </c>
      <c r="F18" s="41">
        <f>C18*D18*((185-E18)/100)</f>
        <v>0</v>
      </c>
      <c r="G18" s="42">
        <f>$E$7</f>
        <v>0</v>
      </c>
      <c r="H18" s="43">
        <v>8773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46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9374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46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10987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46</v>
      </c>
      <c r="E21" s="40">
        <v>100</v>
      </c>
      <c r="F21" s="41">
        <f t="shared" si="7"/>
        <v>0</v>
      </c>
      <c r="G21" s="42">
        <f t="shared" si="9"/>
        <v>0</v>
      </c>
      <c r="H21" s="43">
        <v>11156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46</v>
      </c>
      <c r="E22" s="40">
        <v>100</v>
      </c>
      <c r="F22" s="41">
        <f t="shared" si="7"/>
        <v>0</v>
      </c>
      <c r="G22" s="42">
        <f t="shared" si="9"/>
        <v>0</v>
      </c>
      <c r="H22" s="43">
        <v>10359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46</v>
      </c>
      <c r="E23" s="40">
        <v>100</v>
      </c>
      <c r="F23" s="41">
        <f t="shared" si="7"/>
        <v>0</v>
      </c>
      <c r="G23" s="42">
        <f t="shared" si="9"/>
        <v>0</v>
      </c>
      <c r="H23" s="45">
        <v>10146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46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8967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46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8333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46</v>
      </c>
      <c r="E26" s="40">
        <v>100</v>
      </c>
      <c r="F26" s="41">
        <f t="shared" si="10"/>
        <v>0</v>
      </c>
      <c r="G26" s="42">
        <f t="shared" si="9"/>
        <v>0</v>
      </c>
      <c r="H26" s="62">
        <v>8801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46</v>
      </c>
      <c r="E27" s="40">
        <v>100</v>
      </c>
      <c r="F27" s="41">
        <f t="shared" si="10"/>
        <v>0</v>
      </c>
      <c r="G27" s="44">
        <f>$E$6</f>
        <v>0</v>
      </c>
      <c r="H27" s="62">
        <v>10892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46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10019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46</v>
      </c>
      <c r="E29" s="40">
        <v>100</v>
      </c>
      <c r="F29" s="41">
        <f t="shared" si="10"/>
        <v>0</v>
      </c>
      <c r="G29" s="44">
        <f t="shared" si="13"/>
        <v>0</v>
      </c>
      <c r="H29" s="62">
        <v>9306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171259</v>
      </c>
      <c r="I30" s="34" t="s">
        <v>61</v>
      </c>
      <c r="J30" s="35">
        <f>SUM(J12:J29)</f>
        <v>0</v>
      </c>
    </row>
    <row r="31" spans="1:10" ht="14.25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36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:J1"/>
    <mergeCell ref="D3:F3"/>
    <mergeCell ref="C5:D5"/>
    <mergeCell ref="C6:D6"/>
    <mergeCell ref="G9:I9"/>
    <mergeCell ref="A12:A20"/>
    <mergeCell ref="C7:D7"/>
    <mergeCell ref="A21:A29"/>
    <mergeCell ref="A30:B30"/>
    <mergeCell ref="C9:F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4</v>
      </c>
      <c r="C3" s="3" t="s">
        <v>1</v>
      </c>
      <c r="D3" s="55" t="s">
        <v>68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44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1594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44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1153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44</v>
      </c>
      <c r="E14" s="40">
        <v>100</v>
      </c>
      <c r="F14" s="41">
        <f t="shared" si="2"/>
        <v>0</v>
      </c>
      <c r="G14" s="42">
        <f t="shared" si="1"/>
        <v>0</v>
      </c>
      <c r="H14" s="43">
        <v>1038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44</v>
      </c>
      <c r="E15" s="40">
        <v>100</v>
      </c>
      <c r="F15" s="41">
        <f t="shared" si="2"/>
        <v>0</v>
      </c>
      <c r="G15" s="44">
        <f>$E$6</f>
        <v>0</v>
      </c>
      <c r="H15" s="43">
        <v>1596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44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1255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44</v>
      </c>
      <c r="E17" s="40">
        <v>100</v>
      </c>
      <c r="F17" s="41">
        <f t="shared" si="2"/>
        <v>0</v>
      </c>
      <c r="G17" s="44">
        <f t="shared" si="5"/>
        <v>0</v>
      </c>
      <c r="H17" s="43">
        <v>1200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44</v>
      </c>
      <c r="E18" s="40">
        <v>100</v>
      </c>
      <c r="F18" s="41">
        <f>C18*D18*((185-E18)/100)</f>
        <v>0</v>
      </c>
      <c r="G18" s="42">
        <f>$E$7</f>
        <v>0</v>
      </c>
      <c r="H18" s="43">
        <v>1394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44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1571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44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2924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44</v>
      </c>
      <c r="E21" s="40">
        <v>100</v>
      </c>
      <c r="F21" s="41">
        <f t="shared" si="7"/>
        <v>0</v>
      </c>
      <c r="G21" s="42">
        <f t="shared" si="9"/>
        <v>0</v>
      </c>
      <c r="H21" s="43">
        <v>2980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44</v>
      </c>
      <c r="E22" s="40">
        <v>100</v>
      </c>
      <c r="F22" s="41">
        <f t="shared" si="7"/>
        <v>0</v>
      </c>
      <c r="G22" s="42">
        <f t="shared" si="9"/>
        <v>0</v>
      </c>
      <c r="H22" s="43">
        <v>2801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44</v>
      </c>
      <c r="E23" s="40">
        <v>100</v>
      </c>
      <c r="F23" s="41">
        <f t="shared" si="7"/>
        <v>0</v>
      </c>
      <c r="G23" s="42">
        <f t="shared" si="9"/>
        <v>0</v>
      </c>
      <c r="H23" s="45">
        <v>2874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44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1990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44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1130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44</v>
      </c>
      <c r="E26" s="40">
        <v>100</v>
      </c>
      <c r="F26" s="41">
        <f t="shared" si="10"/>
        <v>0</v>
      </c>
      <c r="G26" s="42">
        <f t="shared" si="9"/>
        <v>0</v>
      </c>
      <c r="H26" s="62">
        <v>1172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44</v>
      </c>
      <c r="E27" s="40">
        <v>100</v>
      </c>
      <c r="F27" s="41">
        <f t="shared" si="10"/>
        <v>0</v>
      </c>
      <c r="G27" s="44">
        <f>$E$6</f>
        <v>0</v>
      </c>
      <c r="H27" s="62">
        <v>1531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44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1318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44</v>
      </c>
      <c r="E29" s="40">
        <v>100</v>
      </c>
      <c r="F29" s="41">
        <f t="shared" si="10"/>
        <v>0</v>
      </c>
      <c r="G29" s="44">
        <f t="shared" si="13"/>
        <v>0</v>
      </c>
      <c r="H29" s="62">
        <v>1204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30725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36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J9:J10"/>
    <mergeCell ref="A5:B7"/>
    <mergeCell ref="A1:J1"/>
    <mergeCell ref="D3:F3"/>
    <mergeCell ref="C5:D5"/>
    <mergeCell ref="C6:D6"/>
    <mergeCell ref="G9:I9"/>
    <mergeCell ref="A12:A20"/>
    <mergeCell ref="C7:D7"/>
    <mergeCell ref="A21:A29"/>
    <mergeCell ref="A30:B30"/>
    <mergeCell ref="C9:F9"/>
    <mergeCell ref="A9:A11"/>
    <mergeCell ref="B9:B11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5</v>
      </c>
      <c r="C3" s="3" t="s">
        <v>1</v>
      </c>
      <c r="D3" s="55" t="s">
        <v>114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51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19566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51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20278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51</v>
      </c>
      <c r="E14" s="40">
        <v>100</v>
      </c>
      <c r="F14" s="41">
        <f t="shared" si="2"/>
        <v>0</v>
      </c>
      <c r="G14" s="42">
        <f t="shared" si="1"/>
        <v>0</v>
      </c>
      <c r="H14" s="43">
        <v>19896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51</v>
      </c>
      <c r="E15" s="40">
        <v>100</v>
      </c>
      <c r="F15" s="41">
        <f t="shared" si="2"/>
        <v>0</v>
      </c>
      <c r="G15" s="44">
        <f>$E$6</f>
        <v>0</v>
      </c>
      <c r="H15" s="43">
        <v>21333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51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21901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51</v>
      </c>
      <c r="E17" s="40">
        <v>100</v>
      </c>
      <c r="F17" s="41">
        <f t="shared" si="2"/>
        <v>0</v>
      </c>
      <c r="G17" s="44">
        <f t="shared" si="5"/>
        <v>0</v>
      </c>
      <c r="H17" s="43">
        <v>20542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51</v>
      </c>
      <c r="E18" s="40">
        <v>100</v>
      </c>
      <c r="F18" s="41">
        <f>C18*D18*((185-E18)/100)</f>
        <v>0</v>
      </c>
      <c r="G18" s="42">
        <f>$E$7</f>
        <v>0</v>
      </c>
      <c r="H18" s="43">
        <v>20361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51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17621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51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18235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51</v>
      </c>
      <c r="E21" s="40">
        <v>100</v>
      </c>
      <c r="F21" s="41">
        <f t="shared" si="7"/>
        <v>0</v>
      </c>
      <c r="G21" s="42">
        <f t="shared" si="9"/>
        <v>0</v>
      </c>
      <c r="H21" s="43">
        <v>20117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51</v>
      </c>
      <c r="E22" s="40">
        <v>100</v>
      </c>
      <c r="F22" s="41">
        <f t="shared" si="7"/>
        <v>0</v>
      </c>
      <c r="G22" s="42">
        <f t="shared" si="9"/>
        <v>0</v>
      </c>
      <c r="H22" s="43">
        <v>18822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51</v>
      </c>
      <c r="E23" s="40">
        <v>100</v>
      </c>
      <c r="F23" s="41">
        <f t="shared" si="7"/>
        <v>0</v>
      </c>
      <c r="G23" s="42">
        <f t="shared" si="9"/>
        <v>0</v>
      </c>
      <c r="H23" s="45">
        <v>20830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51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19190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51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18277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51</v>
      </c>
      <c r="E26" s="40">
        <v>100</v>
      </c>
      <c r="F26" s="41">
        <f t="shared" si="10"/>
        <v>0</v>
      </c>
      <c r="G26" s="42">
        <f t="shared" si="9"/>
        <v>0</v>
      </c>
      <c r="H26" s="62">
        <v>18146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51</v>
      </c>
      <c r="E27" s="40">
        <v>100</v>
      </c>
      <c r="F27" s="41">
        <f t="shared" si="10"/>
        <v>0</v>
      </c>
      <c r="G27" s="44">
        <f>$E$6</f>
        <v>0</v>
      </c>
      <c r="H27" s="62">
        <v>19527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51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19444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51</v>
      </c>
      <c r="E29" s="40">
        <v>100</v>
      </c>
      <c r="F29" s="41">
        <f t="shared" si="10"/>
        <v>0</v>
      </c>
      <c r="G29" s="44">
        <f t="shared" si="13"/>
        <v>0</v>
      </c>
      <c r="H29" s="62">
        <v>18574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352660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A30:B30"/>
    <mergeCell ref="C9:F9"/>
    <mergeCell ref="G9:I9"/>
    <mergeCell ref="J9:J10"/>
    <mergeCell ref="A12:A20"/>
    <mergeCell ref="A9:A11"/>
    <mergeCell ref="B9:B11"/>
    <mergeCell ref="A21:A29"/>
    <mergeCell ref="A1:J1"/>
    <mergeCell ref="D3:F3"/>
    <mergeCell ref="C5:D5"/>
    <mergeCell ref="C6:D6"/>
    <mergeCell ref="C7:D7"/>
    <mergeCell ref="A5:B7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6</v>
      </c>
      <c r="C3" s="3" t="s">
        <v>1</v>
      </c>
      <c r="D3" s="55" t="s">
        <v>69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5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929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5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913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5</v>
      </c>
      <c r="E14" s="40">
        <v>100</v>
      </c>
      <c r="F14" s="41">
        <f t="shared" si="2"/>
        <v>0</v>
      </c>
      <c r="G14" s="42">
        <f t="shared" si="1"/>
        <v>0</v>
      </c>
      <c r="H14" s="43">
        <v>971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5</v>
      </c>
      <c r="E15" s="40">
        <v>100</v>
      </c>
      <c r="F15" s="41">
        <f t="shared" si="2"/>
        <v>0</v>
      </c>
      <c r="G15" s="44">
        <f>$E$6</f>
        <v>0</v>
      </c>
      <c r="H15" s="43">
        <v>1150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5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1188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5</v>
      </c>
      <c r="E17" s="40">
        <v>100</v>
      </c>
      <c r="F17" s="41">
        <f t="shared" si="2"/>
        <v>0</v>
      </c>
      <c r="G17" s="44">
        <f t="shared" si="5"/>
        <v>0</v>
      </c>
      <c r="H17" s="43">
        <v>1070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5</v>
      </c>
      <c r="E18" s="40">
        <v>100</v>
      </c>
      <c r="F18" s="41">
        <f>C18*D18*((185-E18)/100)</f>
        <v>0</v>
      </c>
      <c r="G18" s="42">
        <f>$E$7</f>
        <v>0</v>
      </c>
      <c r="H18" s="43">
        <v>857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5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806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5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1129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5</v>
      </c>
      <c r="E21" s="40">
        <v>100</v>
      </c>
      <c r="F21" s="41">
        <f t="shared" si="7"/>
        <v>0</v>
      </c>
      <c r="G21" s="42">
        <f t="shared" si="9"/>
        <v>0</v>
      </c>
      <c r="H21" s="43">
        <v>1223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5</v>
      </c>
      <c r="E22" s="40">
        <v>100</v>
      </c>
      <c r="F22" s="41">
        <f t="shared" si="7"/>
        <v>0</v>
      </c>
      <c r="G22" s="42">
        <f t="shared" si="9"/>
        <v>0</v>
      </c>
      <c r="H22" s="43">
        <v>1071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5</v>
      </c>
      <c r="E23" s="40">
        <v>100</v>
      </c>
      <c r="F23" s="41">
        <f t="shared" si="7"/>
        <v>0</v>
      </c>
      <c r="G23" s="42">
        <f t="shared" si="9"/>
        <v>0</v>
      </c>
      <c r="H23" s="45">
        <v>1063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5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890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5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871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5</v>
      </c>
      <c r="E26" s="40">
        <v>100</v>
      </c>
      <c r="F26" s="41">
        <f t="shared" si="10"/>
        <v>0</v>
      </c>
      <c r="G26" s="42">
        <f t="shared" si="9"/>
        <v>0</v>
      </c>
      <c r="H26" s="62">
        <v>882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5</v>
      </c>
      <c r="E27" s="40">
        <v>100</v>
      </c>
      <c r="F27" s="41">
        <f t="shared" si="10"/>
        <v>0</v>
      </c>
      <c r="G27" s="44">
        <f>$E$6</f>
        <v>0</v>
      </c>
      <c r="H27" s="62">
        <v>1024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5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1038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5</v>
      </c>
      <c r="E29" s="40">
        <v>100</v>
      </c>
      <c r="F29" s="41">
        <f t="shared" si="10"/>
        <v>0</v>
      </c>
      <c r="G29" s="44">
        <f t="shared" si="13"/>
        <v>0</v>
      </c>
      <c r="H29" s="62">
        <v>941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18016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A30:B30"/>
    <mergeCell ref="C9:F9"/>
    <mergeCell ref="G9:I9"/>
    <mergeCell ref="J9:J10"/>
    <mergeCell ref="A12:A20"/>
    <mergeCell ref="A9:A11"/>
    <mergeCell ref="B9:B11"/>
    <mergeCell ref="A21:A29"/>
    <mergeCell ref="A1:J1"/>
    <mergeCell ref="D3:F3"/>
    <mergeCell ref="C5:D5"/>
    <mergeCell ref="C6:D6"/>
    <mergeCell ref="C7:D7"/>
    <mergeCell ref="A5:B7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7</v>
      </c>
      <c r="C3" s="3" t="s">
        <v>1</v>
      </c>
      <c r="D3" s="55" t="s">
        <v>70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126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444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126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655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126</v>
      </c>
      <c r="E14" s="40">
        <v>100</v>
      </c>
      <c r="F14" s="41">
        <f t="shared" si="2"/>
        <v>0</v>
      </c>
      <c r="G14" s="42">
        <f t="shared" si="1"/>
        <v>0</v>
      </c>
      <c r="H14" s="43">
        <v>525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126</v>
      </c>
      <c r="E15" s="40">
        <v>100</v>
      </c>
      <c r="F15" s="41">
        <f t="shared" si="2"/>
        <v>0</v>
      </c>
      <c r="G15" s="44">
        <f>$E$6</f>
        <v>0</v>
      </c>
      <c r="H15" s="43">
        <v>1627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126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753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126</v>
      </c>
      <c r="E17" s="40">
        <v>100</v>
      </c>
      <c r="F17" s="41">
        <f t="shared" si="2"/>
        <v>0</v>
      </c>
      <c r="G17" s="44">
        <f t="shared" si="5"/>
        <v>0</v>
      </c>
      <c r="H17" s="43">
        <v>1470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126</v>
      </c>
      <c r="E18" s="40">
        <v>100</v>
      </c>
      <c r="F18" s="41">
        <f>C18*D18*((185-E18)/100)</f>
        <v>0</v>
      </c>
      <c r="G18" s="42">
        <f>$E$7</f>
        <v>0</v>
      </c>
      <c r="H18" s="43">
        <v>801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126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1556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126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2150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126</v>
      </c>
      <c r="E21" s="40">
        <v>100</v>
      </c>
      <c r="F21" s="41">
        <f t="shared" si="7"/>
        <v>0</v>
      </c>
      <c r="G21" s="42">
        <f t="shared" si="9"/>
        <v>0</v>
      </c>
      <c r="H21" s="43">
        <v>2482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126</v>
      </c>
      <c r="E22" s="40">
        <v>100</v>
      </c>
      <c r="F22" s="41">
        <f t="shared" si="7"/>
        <v>0</v>
      </c>
      <c r="G22" s="42">
        <f t="shared" si="9"/>
        <v>0</v>
      </c>
      <c r="H22" s="43">
        <v>1575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126</v>
      </c>
      <c r="E23" s="40">
        <v>100</v>
      </c>
      <c r="F23" s="41">
        <f t="shared" si="7"/>
        <v>0</v>
      </c>
      <c r="G23" s="42">
        <f t="shared" si="9"/>
        <v>0</v>
      </c>
      <c r="H23" s="45">
        <v>642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126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791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126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754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126</v>
      </c>
      <c r="E26" s="40">
        <v>100</v>
      </c>
      <c r="F26" s="41">
        <f t="shared" si="10"/>
        <v>0</v>
      </c>
      <c r="G26" s="42">
        <f t="shared" si="9"/>
        <v>0</v>
      </c>
      <c r="H26" s="62">
        <v>702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126</v>
      </c>
      <c r="E27" s="40">
        <v>100</v>
      </c>
      <c r="F27" s="41">
        <f t="shared" si="10"/>
        <v>0</v>
      </c>
      <c r="G27" s="44">
        <f>$E$6</f>
        <v>0</v>
      </c>
      <c r="H27" s="62">
        <v>218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126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2658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126</v>
      </c>
      <c r="E29" s="40">
        <v>100</v>
      </c>
      <c r="F29" s="41">
        <f t="shared" si="10"/>
        <v>0</v>
      </c>
      <c r="G29" s="44">
        <f t="shared" si="13"/>
        <v>0</v>
      </c>
      <c r="H29" s="62">
        <v>2190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21993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A30:B30"/>
    <mergeCell ref="C9:F9"/>
    <mergeCell ref="G9:I9"/>
    <mergeCell ref="J9:J10"/>
    <mergeCell ref="A12:A20"/>
    <mergeCell ref="A9:A11"/>
    <mergeCell ref="B9:B11"/>
    <mergeCell ref="A21:A29"/>
    <mergeCell ref="A1:J1"/>
    <mergeCell ref="D3:F3"/>
    <mergeCell ref="C5:D5"/>
    <mergeCell ref="C6:D6"/>
    <mergeCell ref="C7:D7"/>
    <mergeCell ref="A5:B7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view="pageBreakPreview" zoomScale="90" zoomScaleNormal="100" zoomScaleSheetLayoutView="90" workbookViewId="0">
      <selection activeCell="D3" sqref="D3:F3"/>
    </sheetView>
  </sheetViews>
  <sheetFormatPr defaultColWidth="9" defaultRowHeight="14.25" x14ac:dyDescent="0.15"/>
  <cols>
    <col min="1" max="1" width="5.625" style="1" customWidth="1"/>
    <col min="2" max="2" width="7.625" style="1" customWidth="1"/>
    <col min="3" max="4" width="15.625" style="1" customWidth="1"/>
    <col min="5" max="5" width="10.625" style="1" customWidth="1"/>
    <col min="6" max="10" width="15.625" style="1" customWidth="1"/>
    <col min="11" max="16384" width="9" style="1"/>
  </cols>
  <sheetData>
    <row r="1" spans="1:10" ht="18" customHeight="1" x14ac:dyDescent="0.1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3" t="s">
        <v>0</v>
      </c>
      <c r="B3" s="3">
        <v>8</v>
      </c>
      <c r="C3" s="3" t="s">
        <v>1</v>
      </c>
      <c r="D3" s="55" t="s">
        <v>71</v>
      </c>
      <c r="E3" s="58"/>
      <c r="F3" s="56"/>
    </row>
    <row r="4" spans="1:10" ht="18" customHeight="1" x14ac:dyDescent="0.15">
      <c r="A4" s="2"/>
      <c r="C4" s="2"/>
      <c r="D4" s="2"/>
      <c r="E4" s="2"/>
    </row>
    <row r="5" spans="1:10" ht="18" customHeight="1" x14ac:dyDescent="0.15">
      <c r="A5" s="59" t="s">
        <v>100</v>
      </c>
      <c r="B5" s="60"/>
      <c r="C5" s="55" t="s">
        <v>55</v>
      </c>
      <c r="D5" s="56"/>
      <c r="E5" s="8"/>
    </row>
    <row r="6" spans="1:10" ht="18" customHeight="1" x14ac:dyDescent="0.15">
      <c r="A6" s="59"/>
      <c r="B6" s="60"/>
      <c r="C6" s="55" t="s">
        <v>56</v>
      </c>
      <c r="D6" s="56"/>
      <c r="E6" s="7"/>
      <c r="F6" s="1" t="s">
        <v>58</v>
      </c>
    </row>
    <row r="7" spans="1:10" ht="18" customHeight="1" x14ac:dyDescent="0.15">
      <c r="A7" s="61"/>
      <c r="B7" s="60"/>
      <c r="C7" s="55" t="s">
        <v>57</v>
      </c>
      <c r="D7" s="56"/>
      <c r="E7" s="9"/>
      <c r="F7" s="1" t="s">
        <v>59</v>
      </c>
    </row>
    <row r="8" spans="1:10" ht="18" customHeight="1" x14ac:dyDescent="0.15"/>
    <row r="9" spans="1:10" ht="18" customHeight="1" x14ac:dyDescent="0.15">
      <c r="A9" s="52" t="s">
        <v>106</v>
      </c>
      <c r="B9" s="52" t="s">
        <v>107</v>
      </c>
      <c r="C9" s="51" t="s">
        <v>30</v>
      </c>
      <c r="D9" s="51"/>
      <c r="E9" s="51"/>
      <c r="F9" s="51"/>
      <c r="G9" s="51" t="s">
        <v>31</v>
      </c>
      <c r="H9" s="51"/>
      <c r="I9" s="51"/>
      <c r="J9" s="57" t="s">
        <v>111</v>
      </c>
    </row>
    <row r="10" spans="1:10" ht="27" customHeight="1" x14ac:dyDescent="0.15">
      <c r="A10" s="53"/>
      <c r="B10" s="53"/>
      <c r="C10" s="5" t="s">
        <v>108</v>
      </c>
      <c r="D10" s="5" t="s">
        <v>47</v>
      </c>
      <c r="E10" s="5" t="s">
        <v>91</v>
      </c>
      <c r="F10" s="5" t="s">
        <v>48</v>
      </c>
      <c r="G10" s="5" t="s">
        <v>110</v>
      </c>
      <c r="H10" s="5" t="s">
        <v>109</v>
      </c>
      <c r="I10" s="5" t="s">
        <v>48</v>
      </c>
      <c r="J10" s="51"/>
    </row>
    <row r="11" spans="1:10" ht="27" customHeight="1" x14ac:dyDescent="0.15">
      <c r="A11" s="54"/>
      <c r="B11" s="54"/>
      <c r="C11" s="3" t="s">
        <v>44</v>
      </c>
      <c r="D11" s="3" t="s">
        <v>45</v>
      </c>
      <c r="E11" s="3" t="s">
        <v>46</v>
      </c>
      <c r="F11" s="5" t="s">
        <v>60</v>
      </c>
      <c r="G11" s="3" t="s">
        <v>49</v>
      </c>
      <c r="H11" s="3" t="s">
        <v>50</v>
      </c>
      <c r="I11" s="3" t="s">
        <v>51</v>
      </c>
      <c r="J11" s="39" t="s">
        <v>52</v>
      </c>
    </row>
    <row r="12" spans="1:10" ht="18" customHeight="1" x14ac:dyDescent="0.15">
      <c r="A12" s="52" t="str">
        <f>№1!A12</f>
        <v>R8</v>
      </c>
      <c r="B12" s="6" t="s">
        <v>38</v>
      </c>
      <c r="C12" s="10">
        <f t="shared" ref="C12:C17" si="0">$E$5</f>
        <v>0</v>
      </c>
      <c r="D12" s="40">
        <v>126</v>
      </c>
      <c r="E12" s="40">
        <v>100</v>
      </c>
      <c r="F12" s="41">
        <f>C12*D12*((185-E12)/100)</f>
        <v>0</v>
      </c>
      <c r="G12" s="42">
        <f t="shared" ref="G12:G14" si="1">$E$7</f>
        <v>0</v>
      </c>
      <c r="H12" s="43">
        <v>33152</v>
      </c>
      <c r="I12" s="15">
        <f>G12*H12</f>
        <v>0</v>
      </c>
      <c r="J12" s="12">
        <f>ROUNDDOWN(F12+I12,0)</f>
        <v>0</v>
      </c>
    </row>
    <row r="13" spans="1:10" ht="18" customHeight="1" x14ac:dyDescent="0.15">
      <c r="A13" s="53"/>
      <c r="B13" s="6" t="s">
        <v>39</v>
      </c>
      <c r="C13" s="10">
        <f t="shared" si="0"/>
        <v>0</v>
      </c>
      <c r="D13" s="40">
        <v>126</v>
      </c>
      <c r="E13" s="40">
        <v>100</v>
      </c>
      <c r="F13" s="41">
        <f t="shared" ref="F13:F17" si="2">C13*D13*((185-E13)/100)</f>
        <v>0</v>
      </c>
      <c r="G13" s="42">
        <f t="shared" si="1"/>
        <v>0</v>
      </c>
      <c r="H13" s="43">
        <v>33849</v>
      </c>
      <c r="I13" s="15">
        <f t="shared" ref="I13:I17" si="3">G13*H13</f>
        <v>0</v>
      </c>
      <c r="J13" s="12">
        <f t="shared" ref="J13:J23" si="4">ROUNDDOWN(F13+I13,0)</f>
        <v>0</v>
      </c>
    </row>
    <row r="14" spans="1:10" ht="18" customHeight="1" x14ac:dyDescent="0.15">
      <c r="A14" s="53"/>
      <c r="B14" s="6" t="s">
        <v>40</v>
      </c>
      <c r="C14" s="10">
        <f t="shared" si="0"/>
        <v>0</v>
      </c>
      <c r="D14" s="40">
        <v>126</v>
      </c>
      <c r="E14" s="40">
        <v>100</v>
      </c>
      <c r="F14" s="41">
        <f t="shared" si="2"/>
        <v>0</v>
      </c>
      <c r="G14" s="42">
        <f t="shared" si="1"/>
        <v>0</v>
      </c>
      <c r="H14" s="43">
        <v>32163</v>
      </c>
      <c r="I14" s="15">
        <f t="shared" si="3"/>
        <v>0</v>
      </c>
      <c r="J14" s="12">
        <f t="shared" si="4"/>
        <v>0</v>
      </c>
    </row>
    <row r="15" spans="1:10" ht="18" customHeight="1" x14ac:dyDescent="0.15">
      <c r="A15" s="53"/>
      <c r="B15" s="6" t="s">
        <v>41</v>
      </c>
      <c r="C15" s="10">
        <f t="shared" si="0"/>
        <v>0</v>
      </c>
      <c r="D15" s="40">
        <v>126</v>
      </c>
      <c r="E15" s="40">
        <v>100</v>
      </c>
      <c r="F15" s="41">
        <f t="shared" si="2"/>
        <v>0</v>
      </c>
      <c r="G15" s="44">
        <f>$E$6</f>
        <v>0</v>
      </c>
      <c r="H15" s="43">
        <v>33229</v>
      </c>
      <c r="I15" s="15">
        <f t="shared" si="3"/>
        <v>0</v>
      </c>
      <c r="J15" s="12">
        <f t="shared" si="4"/>
        <v>0</v>
      </c>
    </row>
    <row r="16" spans="1:10" ht="18" customHeight="1" x14ac:dyDescent="0.15">
      <c r="A16" s="53"/>
      <c r="B16" s="6" t="s">
        <v>42</v>
      </c>
      <c r="C16" s="10">
        <f t="shared" si="0"/>
        <v>0</v>
      </c>
      <c r="D16" s="40">
        <v>126</v>
      </c>
      <c r="E16" s="40">
        <v>100</v>
      </c>
      <c r="F16" s="41">
        <f t="shared" si="2"/>
        <v>0</v>
      </c>
      <c r="G16" s="44">
        <f t="shared" ref="G16:G17" si="5">$E$6</f>
        <v>0</v>
      </c>
      <c r="H16" s="43">
        <v>35059</v>
      </c>
      <c r="I16" s="15">
        <f t="shared" si="3"/>
        <v>0</v>
      </c>
      <c r="J16" s="12">
        <f t="shared" si="4"/>
        <v>0</v>
      </c>
    </row>
    <row r="17" spans="1:10" ht="18" customHeight="1" x14ac:dyDescent="0.15">
      <c r="A17" s="53"/>
      <c r="B17" s="6" t="s">
        <v>43</v>
      </c>
      <c r="C17" s="10">
        <f t="shared" si="0"/>
        <v>0</v>
      </c>
      <c r="D17" s="40">
        <v>126</v>
      </c>
      <c r="E17" s="40">
        <v>100</v>
      </c>
      <c r="F17" s="41">
        <f t="shared" si="2"/>
        <v>0</v>
      </c>
      <c r="G17" s="44">
        <f t="shared" si="5"/>
        <v>0</v>
      </c>
      <c r="H17" s="43">
        <v>33481</v>
      </c>
      <c r="I17" s="15">
        <f t="shared" si="3"/>
        <v>0</v>
      </c>
      <c r="J17" s="12">
        <f t="shared" si="4"/>
        <v>0</v>
      </c>
    </row>
    <row r="18" spans="1:10" ht="18" customHeight="1" x14ac:dyDescent="0.15">
      <c r="A18" s="53"/>
      <c r="B18" s="6" t="s">
        <v>32</v>
      </c>
      <c r="C18" s="10">
        <f>$E$5</f>
        <v>0</v>
      </c>
      <c r="D18" s="40">
        <v>126</v>
      </c>
      <c r="E18" s="40">
        <v>100</v>
      </c>
      <c r="F18" s="41">
        <f>C18*D18*((185-E18)/100)</f>
        <v>0</v>
      </c>
      <c r="G18" s="42">
        <f>$E$7</f>
        <v>0</v>
      </c>
      <c r="H18" s="43">
        <v>32075</v>
      </c>
      <c r="I18" s="15">
        <f>G18*H18</f>
        <v>0</v>
      </c>
      <c r="J18" s="12">
        <f t="shared" si="4"/>
        <v>0</v>
      </c>
    </row>
    <row r="19" spans="1:10" ht="18" customHeight="1" x14ac:dyDescent="0.15">
      <c r="A19" s="53"/>
      <c r="B19" s="6" t="s">
        <v>33</v>
      </c>
      <c r="C19" s="10">
        <f t="shared" ref="C19:C29" si="6">$E$5</f>
        <v>0</v>
      </c>
      <c r="D19" s="40">
        <v>126</v>
      </c>
      <c r="E19" s="40">
        <v>100</v>
      </c>
      <c r="F19" s="41">
        <f t="shared" ref="F19:F23" si="7">C19*D19*((185-E19)/100)</f>
        <v>0</v>
      </c>
      <c r="G19" s="42">
        <f>$E$7</f>
        <v>0</v>
      </c>
      <c r="H19" s="43">
        <v>30289</v>
      </c>
      <c r="I19" s="15">
        <f t="shared" ref="I19:I23" si="8">G19*H19</f>
        <v>0</v>
      </c>
      <c r="J19" s="12">
        <f t="shared" si="4"/>
        <v>0</v>
      </c>
    </row>
    <row r="20" spans="1:10" ht="18" customHeight="1" x14ac:dyDescent="0.15">
      <c r="A20" s="54"/>
      <c r="B20" s="6" t="s">
        <v>34</v>
      </c>
      <c r="C20" s="10">
        <f t="shared" si="6"/>
        <v>0</v>
      </c>
      <c r="D20" s="40">
        <v>126</v>
      </c>
      <c r="E20" s="40">
        <v>100</v>
      </c>
      <c r="F20" s="41">
        <f t="shared" si="7"/>
        <v>0</v>
      </c>
      <c r="G20" s="42">
        <f t="shared" ref="G20:G26" si="9">$E$7</f>
        <v>0</v>
      </c>
      <c r="H20" s="43">
        <v>31374</v>
      </c>
      <c r="I20" s="15">
        <f t="shared" si="8"/>
        <v>0</v>
      </c>
      <c r="J20" s="12">
        <f t="shared" si="4"/>
        <v>0</v>
      </c>
    </row>
    <row r="21" spans="1:10" ht="18" customHeight="1" x14ac:dyDescent="0.15">
      <c r="A21" s="52" t="str">
        <f>№1!A21</f>
        <v>R9</v>
      </c>
      <c r="B21" s="6" t="s">
        <v>35</v>
      </c>
      <c r="C21" s="10">
        <f t="shared" si="6"/>
        <v>0</v>
      </c>
      <c r="D21" s="40">
        <v>126</v>
      </c>
      <c r="E21" s="40">
        <v>100</v>
      </c>
      <c r="F21" s="41">
        <f t="shared" si="7"/>
        <v>0</v>
      </c>
      <c r="G21" s="42">
        <f t="shared" si="9"/>
        <v>0</v>
      </c>
      <c r="H21" s="43">
        <v>33602</v>
      </c>
      <c r="I21" s="15">
        <f t="shared" si="8"/>
        <v>0</v>
      </c>
      <c r="J21" s="12">
        <f t="shared" si="4"/>
        <v>0</v>
      </c>
    </row>
    <row r="22" spans="1:10" ht="18" customHeight="1" x14ac:dyDescent="0.15">
      <c r="A22" s="53"/>
      <c r="B22" s="6" t="s">
        <v>36</v>
      </c>
      <c r="C22" s="10">
        <f t="shared" si="6"/>
        <v>0</v>
      </c>
      <c r="D22" s="40">
        <v>126</v>
      </c>
      <c r="E22" s="40">
        <v>100</v>
      </c>
      <c r="F22" s="41">
        <f t="shared" si="7"/>
        <v>0</v>
      </c>
      <c r="G22" s="42">
        <f t="shared" si="9"/>
        <v>0</v>
      </c>
      <c r="H22" s="43">
        <v>43980</v>
      </c>
      <c r="I22" s="15">
        <f t="shared" si="8"/>
        <v>0</v>
      </c>
      <c r="J22" s="12">
        <f t="shared" si="4"/>
        <v>0</v>
      </c>
    </row>
    <row r="23" spans="1:10" ht="18" customHeight="1" x14ac:dyDescent="0.15">
      <c r="A23" s="53"/>
      <c r="B23" s="6" t="s">
        <v>37</v>
      </c>
      <c r="C23" s="10">
        <f t="shared" si="6"/>
        <v>0</v>
      </c>
      <c r="D23" s="40">
        <v>126</v>
      </c>
      <c r="E23" s="40">
        <v>100</v>
      </c>
      <c r="F23" s="41">
        <f t="shared" si="7"/>
        <v>0</v>
      </c>
      <c r="G23" s="42">
        <f t="shared" si="9"/>
        <v>0</v>
      </c>
      <c r="H23" s="45">
        <v>50653</v>
      </c>
      <c r="I23" s="15">
        <f t="shared" si="8"/>
        <v>0</v>
      </c>
      <c r="J23" s="12">
        <f t="shared" si="4"/>
        <v>0</v>
      </c>
    </row>
    <row r="24" spans="1:10" ht="18" customHeight="1" x14ac:dyDescent="0.15">
      <c r="A24" s="53"/>
      <c r="B24" s="6" t="s">
        <v>38</v>
      </c>
      <c r="C24" s="10">
        <f t="shared" si="6"/>
        <v>0</v>
      </c>
      <c r="D24" s="40">
        <v>126</v>
      </c>
      <c r="E24" s="40">
        <v>100</v>
      </c>
      <c r="F24" s="41">
        <f>C24*D24*((185-E24)/100)</f>
        <v>0</v>
      </c>
      <c r="G24" s="42">
        <f t="shared" si="9"/>
        <v>0</v>
      </c>
      <c r="H24" s="62">
        <v>42330</v>
      </c>
      <c r="I24" s="15">
        <f>G24*H24</f>
        <v>0</v>
      </c>
      <c r="J24" s="12">
        <f>ROUNDDOWN(F24+I24,0)</f>
        <v>0</v>
      </c>
    </row>
    <row r="25" spans="1:10" ht="18" customHeight="1" x14ac:dyDescent="0.15">
      <c r="A25" s="53"/>
      <c r="B25" s="6" t="s">
        <v>39</v>
      </c>
      <c r="C25" s="10">
        <f t="shared" si="6"/>
        <v>0</v>
      </c>
      <c r="D25" s="40">
        <v>126</v>
      </c>
      <c r="E25" s="40">
        <v>100</v>
      </c>
      <c r="F25" s="41">
        <f t="shared" ref="F25:F29" si="10">C25*D25*((185-E25)/100)</f>
        <v>0</v>
      </c>
      <c r="G25" s="42">
        <f t="shared" si="9"/>
        <v>0</v>
      </c>
      <c r="H25" s="62">
        <v>34023</v>
      </c>
      <c r="I25" s="15">
        <f t="shared" ref="I25:I29" si="11">G25*H25</f>
        <v>0</v>
      </c>
      <c r="J25" s="12">
        <f t="shared" ref="J25:J29" si="12">ROUNDDOWN(F25+I25,0)</f>
        <v>0</v>
      </c>
    </row>
    <row r="26" spans="1:10" ht="18" customHeight="1" x14ac:dyDescent="0.15">
      <c r="A26" s="53"/>
      <c r="B26" s="6" t="s">
        <v>40</v>
      </c>
      <c r="C26" s="10">
        <f t="shared" si="6"/>
        <v>0</v>
      </c>
      <c r="D26" s="40">
        <v>126</v>
      </c>
      <c r="E26" s="40">
        <v>100</v>
      </c>
      <c r="F26" s="41">
        <f t="shared" si="10"/>
        <v>0</v>
      </c>
      <c r="G26" s="42">
        <f t="shared" si="9"/>
        <v>0</v>
      </c>
      <c r="H26" s="62">
        <v>33519</v>
      </c>
      <c r="I26" s="15">
        <f t="shared" si="11"/>
        <v>0</v>
      </c>
      <c r="J26" s="12">
        <f t="shared" si="12"/>
        <v>0</v>
      </c>
    </row>
    <row r="27" spans="1:10" ht="18" customHeight="1" x14ac:dyDescent="0.15">
      <c r="A27" s="53"/>
      <c r="B27" s="6" t="s">
        <v>41</v>
      </c>
      <c r="C27" s="10">
        <f t="shared" si="6"/>
        <v>0</v>
      </c>
      <c r="D27" s="40">
        <v>126</v>
      </c>
      <c r="E27" s="40">
        <v>100</v>
      </c>
      <c r="F27" s="41">
        <f t="shared" si="10"/>
        <v>0</v>
      </c>
      <c r="G27" s="44">
        <f>$E$6</f>
        <v>0</v>
      </c>
      <c r="H27" s="62">
        <v>37019</v>
      </c>
      <c r="I27" s="15">
        <f t="shared" si="11"/>
        <v>0</v>
      </c>
      <c r="J27" s="12">
        <f t="shared" si="12"/>
        <v>0</v>
      </c>
    </row>
    <row r="28" spans="1:10" ht="18" customHeight="1" x14ac:dyDescent="0.15">
      <c r="A28" s="53"/>
      <c r="B28" s="6" t="s">
        <v>42</v>
      </c>
      <c r="C28" s="10">
        <f t="shared" si="6"/>
        <v>0</v>
      </c>
      <c r="D28" s="40">
        <v>126</v>
      </c>
      <c r="E28" s="40">
        <v>100</v>
      </c>
      <c r="F28" s="41">
        <f t="shared" si="10"/>
        <v>0</v>
      </c>
      <c r="G28" s="44">
        <f t="shared" ref="G28:G29" si="13">$E$6</f>
        <v>0</v>
      </c>
      <c r="H28" s="62">
        <v>36617</v>
      </c>
      <c r="I28" s="15">
        <f t="shared" si="11"/>
        <v>0</v>
      </c>
      <c r="J28" s="12">
        <f t="shared" si="12"/>
        <v>0</v>
      </c>
    </row>
    <row r="29" spans="1:10" ht="18" customHeight="1" thickBot="1" x14ac:dyDescent="0.2">
      <c r="A29" s="54"/>
      <c r="B29" s="6" t="s">
        <v>43</v>
      </c>
      <c r="C29" s="10">
        <f t="shared" si="6"/>
        <v>0</v>
      </c>
      <c r="D29" s="40">
        <v>126</v>
      </c>
      <c r="E29" s="40">
        <v>100</v>
      </c>
      <c r="F29" s="41">
        <f t="shared" si="10"/>
        <v>0</v>
      </c>
      <c r="G29" s="44">
        <f t="shared" si="13"/>
        <v>0</v>
      </c>
      <c r="H29" s="62">
        <v>32894</v>
      </c>
      <c r="I29" s="15">
        <f t="shared" si="11"/>
        <v>0</v>
      </c>
      <c r="J29" s="12">
        <f t="shared" si="12"/>
        <v>0</v>
      </c>
    </row>
    <row r="30" spans="1:10" ht="18" customHeight="1" thickBot="1" x14ac:dyDescent="0.2">
      <c r="A30" s="51" t="s">
        <v>2</v>
      </c>
      <c r="B30" s="51"/>
      <c r="C30" s="3" t="s">
        <v>61</v>
      </c>
      <c r="D30" s="3" t="s">
        <v>61</v>
      </c>
      <c r="E30" s="3" t="s">
        <v>61</v>
      </c>
      <c r="F30" s="3" t="s">
        <v>61</v>
      </c>
      <c r="G30" s="3" t="s">
        <v>61</v>
      </c>
      <c r="H30" s="12">
        <f>SUM(H12:H29)</f>
        <v>639308</v>
      </c>
      <c r="I30" s="34" t="s">
        <v>61</v>
      </c>
      <c r="J30" s="35">
        <f>SUM(J12:J29)</f>
        <v>0</v>
      </c>
    </row>
    <row r="31" spans="1:10" ht="18" customHeight="1" thickBot="1" x14ac:dyDescent="0.2">
      <c r="A31" s="2"/>
      <c r="B31" s="2"/>
      <c r="C31" s="2"/>
      <c r="D31" s="2"/>
      <c r="E31" s="2"/>
      <c r="F31" s="2"/>
      <c r="G31" s="2"/>
      <c r="H31" s="32"/>
      <c r="I31" s="2"/>
      <c r="J31" s="33"/>
    </row>
    <row r="32" spans="1:10" ht="24.95" customHeight="1" thickBot="1" x14ac:dyDescent="0.2">
      <c r="I32" s="31" t="s">
        <v>98</v>
      </c>
      <c r="J32" s="13">
        <f>ROUNDDOWN(J30*100/110,0)</f>
        <v>0</v>
      </c>
    </row>
    <row r="33" spans="1:10" ht="14.25" customHeight="1" x14ac:dyDescent="0.15">
      <c r="I33" s="19"/>
      <c r="J33" s="20"/>
    </row>
    <row r="34" spans="1:10" x14ac:dyDescent="0.15">
      <c r="A34" s="14" t="s">
        <v>94</v>
      </c>
    </row>
    <row r="35" spans="1:10" x14ac:dyDescent="0.15">
      <c r="A35" s="14" t="s">
        <v>62</v>
      </c>
    </row>
    <row r="36" spans="1:10" x14ac:dyDescent="0.15">
      <c r="A36" s="14" t="s">
        <v>63</v>
      </c>
    </row>
    <row r="37" spans="1:10" x14ac:dyDescent="0.15">
      <c r="A37" s="14" t="s">
        <v>64</v>
      </c>
    </row>
    <row r="38" spans="1:10" x14ac:dyDescent="0.15">
      <c r="A38" s="14" t="s">
        <v>102</v>
      </c>
    </row>
  </sheetData>
  <mergeCells count="14">
    <mergeCell ref="A30:B30"/>
    <mergeCell ref="C9:F9"/>
    <mergeCell ref="G9:I9"/>
    <mergeCell ref="J9:J10"/>
    <mergeCell ref="A12:A20"/>
    <mergeCell ref="A9:A11"/>
    <mergeCell ref="B9:B11"/>
    <mergeCell ref="A21:A29"/>
    <mergeCell ref="A1:J1"/>
    <mergeCell ref="D3:F3"/>
    <mergeCell ref="C5:D5"/>
    <mergeCell ref="C6:D6"/>
    <mergeCell ref="C7:D7"/>
    <mergeCell ref="A5:B7"/>
  </mergeCells>
  <phoneticPr fontId="2"/>
  <pageMargins left="0.70866141732283472" right="0.70866141732283472" top="0.35433070866141736" bottom="0.35433070866141736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28</vt:i4>
      </vt:variant>
    </vt:vector>
  </HeadingPairs>
  <TitlesOfParts>
    <vt:vector size="57" baseType="lpstr">
      <vt:lpstr>積算内訳書</vt:lpstr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№11</vt:lpstr>
      <vt:lpstr>№12</vt:lpstr>
      <vt:lpstr>№13</vt:lpstr>
      <vt:lpstr>№14</vt:lpstr>
      <vt:lpstr>№15</vt:lpstr>
      <vt:lpstr>№16</vt:lpstr>
      <vt:lpstr>№17</vt:lpstr>
      <vt:lpstr>№18</vt:lpstr>
      <vt:lpstr>№19</vt:lpstr>
      <vt:lpstr>№20</vt:lpstr>
      <vt:lpstr>№21</vt:lpstr>
      <vt:lpstr>№22</vt:lpstr>
      <vt:lpstr>№23</vt:lpstr>
      <vt:lpstr>№24</vt:lpstr>
      <vt:lpstr>№25</vt:lpstr>
      <vt:lpstr>№26</vt:lpstr>
      <vt:lpstr>№27</vt:lpstr>
      <vt:lpstr>№28</vt:lpstr>
      <vt:lpstr>№1!Print_Area</vt:lpstr>
      <vt:lpstr>№10!Print_Area</vt:lpstr>
      <vt:lpstr>№11!Print_Area</vt:lpstr>
      <vt:lpstr>№12!Print_Area</vt:lpstr>
      <vt:lpstr>№13!Print_Area</vt:lpstr>
      <vt:lpstr>№14!Print_Area</vt:lpstr>
      <vt:lpstr>№15!Print_Area</vt:lpstr>
      <vt:lpstr>№16!Print_Area</vt:lpstr>
      <vt:lpstr>№17!Print_Area</vt:lpstr>
      <vt:lpstr>№18!Print_Area</vt:lpstr>
      <vt:lpstr>№19!Print_Area</vt:lpstr>
      <vt:lpstr>№2!Print_Area</vt:lpstr>
      <vt:lpstr>№20!Print_Area</vt:lpstr>
      <vt:lpstr>№21!Print_Area</vt:lpstr>
      <vt:lpstr>№22!Print_Area</vt:lpstr>
      <vt:lpstr>№23!Print_Area</vt:lpstr>
      <vt:lpstr>№24!Print_Area</vt:lpstr>
      <vt:lpstr>№25!Print_Area</vt:lpstr>
      <vt:lpstr>№26!Print_Area</vt:lpstr>
      <vt:lpstr>№27!Print_Area</vt:lpstr>
      <vt:lpstr>№28!Print_Area</vt:lpstr>
      <vt:lpstr>№3!Print_Area</vt:lpstr>
      <vt:lpstr>№4!Print_Area</vt:lpstr>
      <vt:lpstr>№5!Print_Area</vt:lpstr>
      <vt:lpstr>№6!Print_Area</vt:lpstr>
      <vt:lpstr>№7!Print_Area</vt:lpstr>
      <vt:lpstr>№8!Print_Area</vt:lpstr>
      <vt:lpstr>№9!Print_Area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zaisei</cp:lastModifiedBy>
  <cp:lastPrinted>2025-11-05T05:28:47Z</cp:lastPrinted>
  <dcterms:created xsi:type="dcterms:W3CDTF">2018-06-05T04:10:37Z</dcterms:created>
  <dcterms:modified xsi:type="dcterms:W3CDTF">2025-11-05T06:42:30Z</dcterms:modified>
</cp:coreProperties>
</file>