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zaisei\Desktop\"/>
    </mc:Choice>
  </mc:AlternateContent>
  <xr:revisionPtr revIDLastSave="0" documentId="13_ncr:1_{F4A83816-E610-4C39-9BE5-AE7FA7C49573}" xr6:coauthVersionLast="47" xr6:coauthVersionMax="47" xr10:uidLastSave="{00000000-0000-0000-0000-000000000000}"/>
  <bookViews>
    <workbookView xWindow="-120" yWindow="-120" windowWidth="386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U38" i="10"/>
  <c r="C38" i="10"/>
  <c r="BE37" i="10"/>
  <c r="U37" i="10"/>
  <c r="C37" i="10"/>
  <c r="BE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l="1"/>
  <c r="AM34" i="10" l="1"/>
  <c r="AM35" i="10" l="1"/>
  <c r="AM36" i="10" s="1"/>
  <c r="AM37" i="10" s="1"/>
  <c r="AM38" i="10" s="1"/>
  <c r="BE34" i="10" l="1"/>
  <c r="BW34" i="10" l="1"/>
  <c r="BW35" i="10" s="1"/>
  <c r="BW36" i="10" s="1"/>
  <c r="BW37" i="10" s="1"/>
  <c r="BW38" i="10" s="1"/>
  <c r="BW39" i="10" s="1"/>
  <c r="BW40" i="10" s="1"/>
  <c r="BW41" i="10" s="1"/>
  <c r="BW42" i="10" s="1"/>
  <c r="BW43" i="10" s="1"/>
  <c r="CO34" i="10" s="1"/>
  <c r="CO35" i="10" s="1"/>
  <c r="CO36" i="10" s="1"/>
  <c r="CO37" i="10" s="1"/>
</calcChain>
</file>

<file path=xl/sharedStrings.xml><?xml version="1.0" encoding="utf-8"?>
<sst xmlns="http://schemas.openxmlformats.org/spreadsheetml/2006/main" count="1118" uniqueCount="617">
  <si>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</si>
  <si>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</si>
  <si>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</si>
  <si>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</si>
  <si>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</si>
  <si>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</si>
  <si>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</si>
  <si>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</si>
  <si>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</si>
  <si>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</si>
  <si>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</si>
  <si>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</si>
  <si>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</si>
  <si>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</si>
  <si>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</si>
  <si>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</si>
  <si>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</si>
  <si>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</si>
  <si>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</si>
  <si>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</si>
  <si>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</si>
  <si>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</si>
  <si>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</si>
  <si>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</si>
  <si>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</si>
  <si>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</si>
  <si>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</si>
  <si>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</si>
  <si>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</si>
  <si>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</si>
  <si>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</si>
  <si>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</si>
  <si>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</si>
  <si>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</si>
  <si>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</si>
  <si>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</si>
  <si>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</si>
  <si>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</si>
  <si>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</si>
  <si>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</si>
  <si>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</si>
  <si>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</si>
  <si>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</si>
  <si>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</si>
  <si>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</si>
  <si>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</si>
  <si>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</si>
  <si>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</si>
  <si>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</si>
  <si>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</si>
  <si>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</si>
  <si>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</si>
  <si>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</si>
  <si>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</si>
  <si>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</si>
  <si>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</si>
  <si>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</si>
  <si>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</si>
  <si>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</si>
  <si>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</si>
  <si>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</si>
  <si>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</si>
  <si>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</si>
  <si>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</si>
  <si>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</si>
  <si>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</si>
  <si>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</si>
  <si>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</si>
  <si>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</si>
  <si>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</si>
  <si>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</si>
  <si>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</si>
  <si>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</si>
  <si>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</si>
  <si>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</si>
  <si>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</si>
  <si>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</si>
  <si>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</si>
  <si>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</si>
  <si>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</si>
  <si>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</si>
  <si>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</si>
  <si>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</si>
  <si>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</si>
  <si>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</si>
  <si>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</si>
  <si>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</si>
  <si>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</si>
  <si>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</si>
  <si>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</si>
  <si>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</si>
  <si>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</si>
  <si>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</si>
  <si>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</si>
  <si>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</si>
  <si>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</si>
  <si>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</si>
  <si>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</si>
  <si>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胎内市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</si>
  <si>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</si>
  <si>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</si>
  <si>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</si>
  <si>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</si>
  <si>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</si>
  <si>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</si>
  <si>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</si>
  <si>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</si>
  <si>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</si>
  <si>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</si>
  <si>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</si>
  <si>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</si>
  <si>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</si>
  <si>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</si>
  <si>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</si>
  <si>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</si>
  <si>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</si>
  <si>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</si>
  <si>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</si>
  <si>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</si>
  <si>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</si>
  <si>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</si>
  <si>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</si>
  <si>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</si>
  <si>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</si>
  <si>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</si>
  <si>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</si>
  <si>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</si>
  <si>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</si>
  <si>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</si>
  <si>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</si>
  <si>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</si>
  <si>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</si>
  <si>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</si>
  <si>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</si>
  <si>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</si>
  <si>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</si>
  <si>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</si>
  <si>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</si>
  <si>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</si>
  <si>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</si>
  <si>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</si>
  <si>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</si>
  <si>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</si>
  <si>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</si>
  <si>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</si>
  <si>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</si>
  <si>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</si>
  <si>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</si>
  <si>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</si>
  <si>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</si>
  <si>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</si>
  <si>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</si>
  <si>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</si>
  <si>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</si>
  <si>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</si>
  <si>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</si>
  <si>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</si>
  <si>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</si>
  <si>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</si>
  <si>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</si>
  <si>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</si>
  <si>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</si>
  <si>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</si>
  <si>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</si>
  <si>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</si>
  <si>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</si>
  <si>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</si>
  <si>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</si>
  <si>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</si>
  <si>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</si>
  <si>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</si>
  <si>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</si>
  <si>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</si>
  <si>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</si>
  <si>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</si>
  <si>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</si>
  <si>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</si>
  <si>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</si>
  <si>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</si>
  <si>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</si>
  <si>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</si>
  <si>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</si>
  <si>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</si>
  <si>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</si>
  <si>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</si>
  <si>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</si>
  <si>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</si>
  <si>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</si>
  <si>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</si>
  <si>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</si>
  <si>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</si>
  <si>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</si>
  <si>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</si>
  <si>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</si>
  <si>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</si>
  <si>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</si>
  <si>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</si>
  <si>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</si>
  <si>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</si>
  <si>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</si>
  <si>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</si>
  <si>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</si>
  <si>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</si>
  <si>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</si>
  <si>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</si>
  <si>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</si>
  <si>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</si>
  <si>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</si>
  <si>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</si>
  <si>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</si>
  <si>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</si>
  <si>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</si>
  <si>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</si>
  <si>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</si>
  <si>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新潟県胎内市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</si>
  <si>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</si>
  <si>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</si>
  <si>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</si>
  <si>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</si>
  <si>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</si>
  <si>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</si>
  <si>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</si>
  <si>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</si>
  <si>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</si>
  <si>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</si>
  <si>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</si>
  <si>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</si>
  <si>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</si>
  <si>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</si>
  <si>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</si>
  <si>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</si>
  <si>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</si>
  <si>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</si>
  <si>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</si>
  <si>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</si>
  <si>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</si>
  <si>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</si>
  <si>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</si>
  <si>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</si>
  <si>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</si>
  <si>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</si>
  <si>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</si>
  <si>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</si>
  <si>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</si>
  <si>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</si>
  <si>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</si>
  <si>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</si>
  <si>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</si>
  <si>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</si>
  <si>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</si>
  <si>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</si>
  <si>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</si>
  <si>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</si>
  <si>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</si>
  <si>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</si>
  <si>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</si>
  <si>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</si>
  <si>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</si>
  <si>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</si>
  <si>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</si>
  <si>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</si>
  <si>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</si>
  <si>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</si>
  <si>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</si>
  <si>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</si>
  <si>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</si>
  <si>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</si>
  <si>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</si>
  <si>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</si>
  <si>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</si>
  <si>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</si>
  <si>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</si>
  <si>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</si>
  <si>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</si>
  <si>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</si>
  <si>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</si>
  <si>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</si>
  <si>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</si>
  <si>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</si>
  <si>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</si>
  <si>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</si>
  <si>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</si>
  <si>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</si>
  <si>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</si>
  <si>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</si>
  <si>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</si>
  <si>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</si>
  <si>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</si>
  <si>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</si>
  <si>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</si>
  <si>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</si>
  <si>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</si>
  <si>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</si>
  <si>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</si>
  <si>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</si>
  <si>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</si>
  <si>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</si>
  <si>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</si>
  <si>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</si>
  <si>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</si>
  <si>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</si>
  <si>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</si>
  <si>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</si>
  <si>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</si>
  <si>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</si>
  <si>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</si>
  <si>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</si>
  <si>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</si>
  <si>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</si>
  <si>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</si>
  <si>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</si>
  <si>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</si>
  <si>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</si>
  <si>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</si>
  <si>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</si>
  <si>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</si>
  <si>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</si>
  <si>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</si>
  <si>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</si>
  <si>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</si>
  <si>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</si>
  <si>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</si>
  <si>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</si>
  <si>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</si>
  <si>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</si>
  <si>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</si>
  <si>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</si>
  <si>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</si>
  <si>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</si>
  <si>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</si>
  <si>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</si>
  <si>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</si>
  <si>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</si>
  <si>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</si>
  <si>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</si>
  <si>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</si>
  <si>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</si>
  <si>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</si>
  <si>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</si>
  <si>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</si>
  <si>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</si>
  <si>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</si>
  <si>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</si>
  <si>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</si>
  <si>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</si>
  <si>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</si>
  <si>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</si>
  <si>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</si>
  <si>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</si>
  <si>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</si>
  <si>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</si>
  <si>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</si>
  <si>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</si>
  <si>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</si>
  <si>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</si>
  <si>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</si>
  <si>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</si>
  <si>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</si>
  <si>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</si>
  <si>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</si>
  <si>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</si>
  <si>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</si>
  <si>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</si>
  <si>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</si>
  <si>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</si>
  <si>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</si>
  <si>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</si>
  <si>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</si>
  <si>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新潟県胎内市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</si>
  <si>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</si>
  <si>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</si>
  <si>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</si>
  <si>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</si>
  <si>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</si>
  <si>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</si>
  <si>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</si>
  <si>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</si>
  <si>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</si>
  <si>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</si>
  <si>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</si>
  <si>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</si>
  <si>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</si>
  <si>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</si>
  <si>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</si>
  <si>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</si>
  <si>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</si>
  <si>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</si>
  <si>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</si>
  <si>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</si>
  <si>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黒川診療所運営事業特別会計</t>
    <phoneticPr fontId="5"/>
  </si>
  <si>
    <t>鹿ノ俣発電所運営事業特別会計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</si>
  <si>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</si>
  <si>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</si>
  <si>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</si>
  <si>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</si>
  <si>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</si>
  <si>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</si>
  <si>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</si>
  <si>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</si>
  <si>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</si>
  <si>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</si>
  <si>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</si>
  <si>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</si>
  <si>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</si>
  <si>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</si>
  <si>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</si>
  <si>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</si>
  <si>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公共下水道事業会計</t>
    <phoneticPr fontId="5"/>
  </si>
  <si>
    <t>法適用企業</t>
    <phoneticPr fontId="5"/>
  </si>
  <si>
    <t>農業集落排水事業特別会計</t>
    <phoneticPr fontId="5"/>
  </si>
  <si>
    <t>水道事業会計</t>
    <phoneticPr fontId="5"/>
  </si>
  <si>
    <t>簡易水道事業特別会計</t>
    <phoneticPr fontId="5"/>
  </si>
  <si>
    <t>工業用水道事業会計</t>
    <phoneticPr fontId="5"/>
  </si>
  <si>
    <t>地域産業振興事業特別会計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</si>
  <si>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</si>
  <si>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</si>
  <si>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</si>
  <si>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</si>
  <si>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</si>
  <si>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</si>
  <si>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</si>
  <si>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</si>
  <si>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</si>
  <si>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</si>
  <si>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</si>
  <si>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</si>
  <si>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</si>
  <si>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</si>
  <si>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</si>
  <si>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</si>
  <si>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</si>
  <si>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</si>
  <si>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</si>
  <si>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</si>
  <si>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</si>
  <si>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</si>
  <si>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</si>
  <si>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</si>
  <si>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</si>
  <si>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</si>
  <si>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</si>
  <si>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</si>
  <si>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</si>
  <si>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</si>
  <si>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</si>
  <si>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</si>
  <si>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</si>
  <si>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</si>
  <si>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</si>
  <si>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</si>
  <si>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</si>
  <si>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</si>
  <si>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</si>
  <si>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</si>
  <si>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</si>
  <si>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</si>
  <si>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</si>
  <si>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</si>
  <si>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</si>
  <si>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</si>
  <si>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</si>
  <si>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</si>
  <si>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</si>
  <si>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</si>
  <si>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</si>
  <si>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</si>
  <si>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</si>
  <si>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</si>
  <si>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</si>
  <si>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</si>
  <si>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</si>
  <si>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</si>
  <si>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</si>
  <si>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</si>
  <si>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</si>
  <si>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</si>
  <si>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</si>
  <si>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</si>
  <si>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</si>
  <si>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</si>
  <si>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</si>
  <si>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</si>
  <si>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</si>
  <si>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</si>
  <si>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</si>
  <si>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</si>
  <si>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</si>
  <si>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</si>
  <si>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</si>
  <si>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</si>
  <si>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</si>
  <si>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</si>
  <si>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</si>
  <si>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</si>
  <si>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</si>
  <si>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</si>
  <si>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</si>
  <si>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</si>
  <si>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</si>
  <si>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</si>
  <si>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</si>
  <si>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</si>
  <si>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</si>
  <si>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</si>
  <si>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</si>
  <si>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</si>
  <si>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</si>
  <si>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</si>
  <si>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</si>
  <si>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</si>
  <si>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</si>
  <si>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</si>
  <si>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</si>
  <si>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</si>
  <si>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</si>
  <si>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</si>
  <si>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</si>
  <si>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</si>
  <si>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</si>
  <si>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</si>
  <si>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</si>
  <si>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</si>
  <si>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</si>
  <si>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</si>
  <si>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</si>
  <si>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</si>
  <si>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</si>
  <si>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</si>
  <si>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</si>
  <si>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</si>
  <si>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</si>
  <si>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</si>
  <si>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</si>
  <si>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</si>
  <si>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</si>
  <si>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</si>
  <si>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</si>
  <si>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</si>
  <si>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</si>
  <si>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</si>
  <si>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</si>
  <si>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</si>
  <si>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</si>
  <si>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</si>
  <si>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</si>
  <si>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</si>
  <si>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</si>
  <si>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</si>
  <si>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</si>
  <si>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</si>
  <si>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</si>
  <si>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</si>
  <si>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</si>
  <si>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</si>
  <si>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</si>
  <si>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</si>
  <si>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</si>
  <si>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3.35</t>
  </si>
  <si>
    <t>▲ 2.39</t>
  </si>
  <si>
    <t>▲ 1.85</t>
  </si>
  <si>
    <t>▲ 0.51</t>
  </si>
  <si>
    <t>一般会計</t>
  </si>
  <si>
    <t>水道事業会計</t>
  </si>
  <si>
    <t>公共下水道事業会計</t>
  </si>
  <si>
    <t>介護保険事業特別会計</t>
  </si>
  <si>
    <t>国民健康保険事業特別会計</t>
  </si>
  <si>
    <t>簡易水道事業特別会計</t>
  </si>
  <si>
    <t>農業集落排水事業特別会計</t>
  </si>
  <si>
    <t>鹿ノ俣発電所運営事業特別会計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</si>
  <si>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</si>
  <si>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</si>
  <si>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</si>
  <si>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</si>
  <si>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</si>
  <si>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</si>
  <si>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</si>
  <si>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</si>
  <si>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下越福祉行政組合
　【保健施設特別会計】</t>
  </si>
  <si>
    <t>新発田地域広域事務組合
　【一般会計】</t>
  </si>
  <si>
    <t>新発田地域広域事務組合
　【ごみ処理事業特別会計】</t>
  </si>
  <si>
    <t>新発田地域広域事務組合
　【まちづくり事業特別会計】</t>
  </si>
  <si>
    <t>新発田地域広域事務組合
　【介護保険事業特別会計】</t>
  </si>
  <si>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</si>
  <si>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</si>
  <si>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</si>
  <si>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</si>
  <si>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</si>
  <si>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</si>
  <si>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</si>
  <si>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</si>
  <si>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下越福祉行政組合
　【一般会計】</t>
  </si>
  <si>
    <t>下越福祉行政組合
　【老人ホーム特別会計】</t>
  </si>
  <si>
    <t>〇</t>
    <phoneticPr fontId="2"/>
  </si>
  <si>
    <t>新潟フルーツパーク株式会社</t>
    <rPh sb="0" eb="2">
      <t>ニイガタ</t>
    </rPh>
    <rPh sb="9" eb="13">
      <t>カブ</t>
    </rPh>
    <phoneticPr fontId="2"/>
  </si>
  <si>
    <t>新潟製粉株式会社</t>
    <rPh sb="0" eb="4">
      <t>ニイガタセイフン</t>
    </rPh>
    <rPh sb="4" eb="8">
      <t>カブ</t>
    </rPh>
    <phoneticPr fontId="2"/>
  </si>
  <si>
    <t>胎内高原ハウス株式会社</t>
    <rPh sb="0" eb="4">
      <t>タイナイコウゲン</t>
    </rPh>
    <rPh sb="7" eb="11">
      <t>カブ</t>
    </rPh>
    <phoneticPr fontId="2"/>
  </si>
  <si>
    <t>胎内リゾート株式会社</t>
    <rPh sb="0" eb="2">
      <t>タイナイ</t>
    </rPh>
    <rPh sb="6" eb="10">
      <t>カブ</t>
    </rPh>
    <phoneticPr fontId="2"/>
  </si>
  <si>
    <t>-</t>
    <phoneticPr fontId="2"/>
  </si>
  <si>
    <t>-</t>
    <phoneticPr fontId="2"/>
  </si>
  <si>
    <t>合併振興基金</t>
    <rPh sb="0" eb="6">
      <t>ガッペイシンコウキキン</t>
    </rPh>
    <phoneticPr fontId="5"/>
  </si>
  <si>
    <t>鹿ノ俣発電所運営事業基金</t>
    <rPh sb="0" eb="1">
      <t>カ</t>
    </rPh>
    <rPh sb="2" eb="3">
      <t>マタ</t>
    </rPh>
    <rPh sb="3" eb="5">
      <t>ハツデン</t>
    </rPh>
    <rPh sb="5" eb="6">
      <t>ショ</t>
    </rPh>
    <rPh sb="6" eb="12">
      <t>ウンエイジギョウキキン</t>
    </rPh>
    <phoneticPr fontId="5"/>
  </si>
  <si>
    <t>新型コロナウイルス感染症対策融資利子補給事業基金</t>
    <phoneticPr fontId="5"/>
  </si>
  <si>
    <t>-</t>
    <phoneticPr fontId="2"/>
  </si>
  <si>
    <t>胎内スキー場運営基金</t>
    <rPh sb="0" eb="2">
      <t>タイナイ</t>
    </rPh>
    <rPh sb="5" eb="6">
      <t>ジョウ</t>
    </rPh>
    <rPh sb="6" eb="8">
      <t>ウンエイ</t>
    </rPh>
    <rPh sb="8" eb="10">
      <t>キキン</t>
    </rPh>
    <phoneticPr fontId="5"/>
  </si>
  <si>
    <t>スポーツ振興基金</t>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</si>
  <si>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</si>
  <si>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</si>
  <si>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</si>
  <si>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将来負担比率はここ数年緩やかに減少してはいるものの高止まりしている状況にあり、類似団体平均値も大きく上回っている。
　また、有形固定資産減価償却率で表される市有の有形固定資産の消耗度は、類似団体に比べ若干低くなってはいるが、基本的に年々上昇していくことを考慮すると、数値自体は決して低いものとは言えない。
　今後は公共施設等総合管理計画で定めているとおり、定期点検や予防保全型の維持管理により長寿命化を図っていくとともに、将来の負担を考慮し、単独施設の新設はせず施設の複合化、集約化、統廃合を基本として老朽化対策を行っていくこととしている。</t>
    <rPh sb="1" eb="7">
      <t>ショウライフタンヒリツ</t>
    </rPh>
    <rPh sb="10" eb="12">
      <t>スウネン</t>
    </rPh>
    <rPh sb="12" eb="13">
      <t>ユル</t>
    </rPh>
    <rPh sb="16" eb="18">
      <t>ゲンショウ</t>
    </rPh>
    <rPh sb="26" eb="28">
      <t>タカド</t>
    </rPh>
    <rPh sb="34" eb="36">
      <t>ジョウキョウ</t>
    </rPh>
    <rPh sb="40" eb="44">
      <t>ルイジダンタイ</t>
    </rPh>
    <rPh sb="44" eb="46">
      <t>ヘイキン</t>
    </rPh>
    <rPh sb="46" eb="47">
      <t>チ</t>
    </rPh>
    <rPh sb="48" eb="49">
      <t>オオ</t>
    </rPh>
    <rPh sb="51" eb="53">
      <t>ウワマワ</t>
    </rPh>
    <rPh sb="71" eb="74">
      <t>ショウキャクリツ</t>
    </rPh>
    <rPh sb="75" eb="76">
      <t>アラワ</t>
    </rPh>
    <rPh sb="79" eb="81">
      <t>シユウ</t>
    </rPh>
    <rPh sb="82" eb="88">
      <t>ユウケイコテイシサン</t>
    </rPh>
    <rPh sb="89" eb="92">
      <t>ショウモウド</t>
    </rPh>
    <rPh sb="94" eb="98">
      <t>ルイジダンタイ</t>
    </rPh>
    <rPh sb="99" eb="100">
      <t>クラ</t>
    </rPh>
    <rPh sb="101" eb="103">
      <t>ジャッカン</t>
    </rPh>
    <rPh sb="103" eb="104">
      <t>ヒク</t>
    </rPh>
    <rPh sb="113" eb="116">
      <t>キホンテキ</t>
    </rPh>
    <rPh sb="117" eb="119">
      <t>ネンネン</t>
    </rPh>
    <rPh sb="119" eb="121">
      <t>ジョウショウ</t>
    </rPh>
    <rPh sb="128" eb="130">
      <t>コウリョ</t>
    </rPh>
    <rPh sb="134" eb="136">
      <t>スウチ</t>
    </rPh>
    <rPh sb="136" eb="138">
      <t>ジタイ</t>
    </rPh>
    <rPh sb="139" eb="140">
      <t>ケッ</t>
    </rPh>
    <rPh sb="142" eb="143">
      <t>ヒク</t>
    </rPh>
    <rPh sb="148" eb="149">
      <t>イ</t>
    </rPh>
    <rPh sb="170" eb="171">
      <t>サダ</t>
    </rPh>
    <rPh sb="179" eb="183">
      <t>テイキテンケン</t>
    </rPh>
    <rPh sb="184" eb="188">
      <t>ヨボウホゼン</t>
    </rPh>
    <rPh sb="188" eb="189">
      <t>ガタ</t>
    </rPh>
    <rPh sb="190" eb="194">
      <t>イジカンリ</t>
    </rPh>
    <rPh sb="197" eb="201">
      <t>チョウジュミョウカ</t>
    </rPh>
    <rPh sb="202" eb="203">
      <t>ハカ</t>
    </rPh>
    <rPh sb="232" eb="234">
      <t>シセツ</t>
    </rPh>
    <rPh sb="247" eb="249">
      <t>キホン</t>
    </rPh>
    <rPh sb="252" eb="257">
      <t>ロウキュウカタイサク</t>
    </rPh>
    <rPh sb="258" eb="259">
      <t>オコナ</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</si>
  <si>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</si>
  <si>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</si>
  <si>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</si>
  <si>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</si>
  <si>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</si>
  <si>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</si>
  <si>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合併特例債の償還が続いている中での辺地事業債など償還期間の短い市債の借入により、実質公債費比率は今後も緩やかながら増加を続け、令和８年度から令和１１年度にかけてピークを迎えるものと見込んでいる。合併特例債を活用した事業が平成３０年度で完了していることから、将来負担比率は緩やかながら今後は減少していくものと見込んでいるが、両比率とも類似団体平均値を上回る状況が続いている。
　今後は市債の借入を抑制するのはもちろんのこと、将来に備えるための基金の積立を行うなど、より強い意識を持って財政運営を行い実質的な将来のリスクを低く抑える必要がある。</t>
    <rPh sb="32" eb="33">
      <t>シ</t>
    </rPh>
    <rPh sb="41" eb="46">
      <t>ジッシツコウサイヒ</t>
    </rPh>
    <rPh sb="46" eb="48">
      <t>ヒリツ</t>
    </rPh>
    <rPh sb="52" eb="53">
      <t>ユル</t>
    </rPh>
    <rPh sb="64" eb="66">
      <t>レイワ</t>
    </rPh>
    <rPh sb="71" eb="73">
      <t>レイワ</t>
    </rPh>
    <rPh sb="111" eb="113">
      <t>ヘイセイ</t>
    </rPh>
    <rPh sb="129" eb="135">
      <t>ショウライフタンヒリツ</t>
    </rPh>
    <rPh sb="162" eb="165">
      <t>リョウヒリツ</t>
    </rPh>
    <rPh sb="167" eb="171">
      <t>ルイジダンタイ</t>
    </rPh>
    <rPh sb="171" eb="174">
      <t>ヘイキンチ</t>
    </rPh>
    <rPh sb="175" eb="177">
      <t>ウワマワ</t>
    </rPh>
    <rPh sb="178" eb="180">
      <t>ジョウキョウ</t>
    </rPh>
    <rPh sb="181" eb="182">
      <t>ツヅ</t>
    </rPh>
    <rPh sb="192" eb="193">
      <t>シ</t>
    </rPh>
    <rPh sb="198" eb="200">
      <t>ヨクセイ</t>
    </rPh>
    <rPh sb="212" eb="214">
      <t>ショウライ</t>
    </rPh>
    <rPh sb="215" eb="216">
      <t>ソナ</t>
    </rPh>
    <rPh sb="221" eb="223">
      <t>キキン</t>
    </rPh>
    <rPh sb="224" eb="226">
      <t>ツミタテ</t>
    </rPh>
    <rPh sb="227" eb="228">
      <t>オコナ</t>
    </rPh>
    <rPh sb="234" eb="235">
      <t>ツヨ</t>
    </rPh>
    <rPh sb="236" eb="238">
      <t>イシキ</t>
    </rPh>
    <rPh sb="239" eb="240">
      <t>モ</t>
    </rPh>
    <rPh sb="242" eb="244">
      <t>ザイセイ</t>
    </rPh>
    <rPh sb="244" eb="246">
      <t>ウンエイ</t>
    </rPh>
    <rPh sb="247" eb="248">
      <t>オコナ</t>
    </rPh>
    <rPh sb="249" eb="252">
      <t>ジッシツテキ</t>
    </rPh>
    <rPh sb="253" eb="255">
      <t>ショウライ</t>
    </rPh>
    <rPh sb="260" eb="261">
      <t>ヒク</t>
    </rPh>
    <rPh sb="262" eb="263">
      <t>オサ</t>
    </rPh>
    <rPh sb="265" eb="267">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</si>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</sst>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2"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FE85122-047C-414B-8CC7-C09C5A5F7C1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B138-464F-8D7F-18AE936A00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39986</c:v>
                </c:pt>
                <c:pt idx="1">
                  <c:v>81103</c:v>
                </c:pt>
                <c:pt idx="2">
                  <c:v>92164</c:v>
                </c:pt>
                <c:pt idx="3">
                  <c:v>66054</c:v>
                </c:pt>
                <c:pt idx="4">
                  <c:v>79871</c:v>
                </c:pt>
              </c:numCache>
            </c:numRef>
          </c:val>
          <c:smooth val="0"/>
          <c:extLst>
            <c:ext xmlns:c16="http://schemas.microsoft.com/office/drawing/2014/chart" uri="{C3380CC4-5D6E-409C-BE32-E72D297353CC}">
              <c16:uniqueId val="{00000001-B138-464F-8D7F-18AE936A00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4.5199999999999996</c:v>
                </c:pt>
                <c:pt idx="1">
                  <c:v>5.41</c:v>
                </c:pt>
                <c:pt idx="2">
                  <c:v>6.79</c:v>
                </c:pt>
                <c:pt idx="3">
                  <c:v>6.33</c:v>
                </c:pt>
                <c:pt idx="4">
                  <c:v>10.46</c:v>
                </c:pt>
              </c:numCache>
            </c:numRef>
          </c:val>
          <c:extLst>
            <c:ext xmlns:c16="http://schemas.microsoft.com/office/drawing/2014/chart" uri="{C3380CC4-5D6E-409C-BE32-E72D297353CC}">
              <c16:uniqueId val="{00000000-B2DE-4077-8DBB-9B21B2E8B3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10.78</c:v>
                </c:pt>
                <c:pt idx="1">
                  <c:v>7.75</c:v>
                </c:pt>
                <c:pt idx="2">
                  <c:v>4.47</c:v>
                </c:pt>
                <c:pt idx="3">
                  <c:v>4.5</c:v>
                </c:pt>
                <c:pt idx="4">
                  <c:v>4.37</c:v>
                </c:pt>
              </c:numCache>
            </c:numRef>
          </c:val>
          <c:extLst>
            <c:ext xmlns:c16="http://schemas.microsoft.com/office/drawing/2014/chart" uri="{C3380CC4-5D6E-409C-BE32-E72D297353CC}">
              <c16:uniqueId val="{00000001-B2DE-4077-8DBB-9B21B2E8B3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-3.35</c:v>
                </c:pt>
                <c:pt idx="1">
                  <c:v>-2.39</c:v>
                </c:pt>
                <c:pt idx="2">
                  <c:v>-1.85</c:v>
                </c:pt>
                <c:pt idx="3">
                  <c:v>-0.51</c:v>
                </c:pt>
                <c:pt idx="4">
                  <c:v>4.3099999999999996</c:v>
                </c:pt>
              </c:numCache>
            </c:numRef>
          </c:val>
          <c:smooth val="0"/>
          <c:extLst>
            <c:ext xmlns:c16="http://schemas.microsoft.com/office/drawing/2014/chart" uri="{C3380CC4-5D6E-409C-BE32-E72D297353CC}">
              <c16:uniqueId val="{00000002-B2DE-4077-8DBB-9B21B2E8B3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0.35</c:v>
                </c:pt>
                <c:pt idx="2">
                  <c:v>#N/A</c:v>
                </c:pt>
                <c:pt idx="3">
                  <c:v>0.01</c:v>
                </c:pt>
                <c:pt idx="4">
                  <c:v>#N/A</c:v>
                </c:pt>
                <c:pt idx="5">
                  <c:v>0.05</c:v>
                </c:pt>
                <c:pt idx="6">
                  <c:v>#N/A</c:v>
                </c:pt>
                <c:pt idx="7">
                  <c:v>0.1</c:v>
                </c:pt>
                <c:pt idx="8">
                  <c:v>#N/A</c:v>
                </c:pt>
                <c:pt idx="9">
                  <c:v>0.12</c:v>
                </c:pt>
              </c:numCache>
            </c:numRef>
          </c:val>
          <c:extLst>
            <c:ext xmlns:c16="http://schemas.microsoft.com/office/drawing/2014/chart" uri="{C3380CC4-5D6E-409C-BE32-E72D297353CC}">
              <c16:uniqueId val="{00000000-1F15-40FD-90DD-AA727C99A2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15-40FD-90DD-AA727C99A2C4}"/>
            </c:ext>
          </c:extLst>
        </c:ser>
        <c:ser>
          <c:idx val="2"/>
          <c:order val="2"/>
          <c:tx>
            <c:strRef>
              <c:f>データシート!$A$29</c:f>
              <c:strCache>
                <c:ptCount val="1"/>
                <c:pt idx="0">
                  <c:v>鹿ノ俣発電所運営事業特別会計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0.16</c:v>
                </c:pt>
                <c:pt idx="2">
                  <c:v>#N/A</c:v>
                </c:pt>
                <c:pt idx="3">
                  <c:v>0.22</c:v>
                </c:pt>
                <c:pt idx="4">
                  <c:v>#N/A</c:v>
                </c:pt>
                <c:pt idx="5">
                  <c:v>0.3</c:v>
                </c:pt>
                <c:pt idx="6">
                  <c:v>#N/A</c:v>
                </c:pt>
                <c:pt idx="7">
                  <c:v>0.16</c:v>
                </c:pt>
                <c:pt idx="8">
                  <c:v>#N/A</c:v>
                </c:pt>
                <c:pt idx="9">
                  <c:v>0.1</c:v>
                </c:pt>
              </c:numCache>
            </c:numRef>
          </c:val>
          <c:extLst>
            <c:ext xmlns:c16="http://schemas.microsoft.com/office/drawing/2014/chart" uri="{C3380CC4-5D6E-409C-BE32-E72D297353CC}">
              <c16:uniqueId val="{00000002-1F15-40FD-90DD-AA727C99A2C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0.28999999999999998</c:v>
                </c:pt>
                <c:pt idx="2">
                  <c:v>#N/A</c:v>
                </c:pt>
                <c:pt idx="3">
                  <c:v>0.22</c:v>
                </c:pt>
                <c:pt idx="4">
                  <c:v>#N/A</c:v>
                </c:pt>
                <c:pt idx="5">
                  <c:v>0.2</c:v>
                </c:pt>
                <c:pt idx="6">
                  <c:v>#N/A</c:v>
                </c:pt>
                <c:pt idx="7">
                  <c:v>0.12</c:v>
                </c:pt>
                <c:pt idx="8">
                  <c:v>#N/A</c:v>
                </c:pt>
                <c:pt idx="9">
                  <c:v>0.63</c:v>
                </c:pt>
              </c:numCache>
            </c:numRef>
          </c:val>
          <c:extLst>
            <c:ext xmlns:c16="http://schemas.microsoft.com/office/drawing/2014/chart" uri="{C3380CC4-5D6E-409C-BE32-E72D297353CC}">
              <c16:uniqueId val="{00000003-1F15-40FD-90DD-AA727C99A2C4}"/>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0.28999999999999998</c:v>
                </c:pt>
                <c:pt idx="2">
                  <c:v>#N/A</c:v>
                </c:pt>
                <c:pt idx="3">
                  <c:v>0.19</c:v>
                </c:pt>
                <c:pt idx="4">
                  <c:v>#N/A</c:v>
                </c:pt>
                <c:pt idx="5">
                  <c:v>0.32</c:v>
                </c:pt>
                <c:pt idx="6">
                  <c:v>#N/A</c:v>
                </c:pt>
                <c:pt idx="7">
                  <c:v>0.37</c:v>
                </c:pt>
                <c:pt idx="8">
                  <c:v>#N/A</c:v>
                </c:pt>
                <c:pt idx="9">
                  <c:v>0.92</c:v>
                </c:pt>
              </c:numCache>
            </c:numRef>
          </c:val>
          <c:extLst>
            <c:ext xmlns:c16="http://schemas.microsoft.com/office/drawing/2014/chart" uri="{C3380CC4-5D6E-409C-BE32-E72D297353CC}">
              <c16:uniqueId val="{00000004-1F15-40FD-90DD-AA727C99A2C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0.21</c:v>
                </c:pt>
                <c:pt idx="2">
                  <c:v>#N/A</c:v>
                </c:pt>
                <c:pt idx="3">
                  <c:v>2.02</c:v>
                </c:pt>
                <c:pt idx="4">
                  <c:v>#N/A</c:v>
                </c:pt>
                <c:pt idx="5">
                  <c:v>0.85</c:v>
                </c:pt>
                <c:pt idx="6">
                  <c:v>#N/A</c:v>
                </c:pt>
                <c:pt idx="7">
                  <c:v>0.91</c:v>
                </c:pt>
                <c:pt idx="8">
                  <c:v>#N/A</c:v>
                </c:pt>
                <c:pt idx="9">
                  <c:v>1.37</c:v>
                </c:pt>
              </c:numCache>
            </c:numRef>
          </c:val>
          <c:extLst>
            <c:ext xmlns:c16="http://schemas.microsoft.com/office/drawing/2014/chart" uri="{C3380CC4-5D6E-409C-BE32-E72D297353CC}">
              <c16:uniqueId val="{00000005-1F15-40FD-90DD-AA727C99A2C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1.65</c:v>
                </c:pt>
                <c:pt idx="2">
                  <c:v>#N/A</c:v>
                </c:pt>
                <c:pt idx="3">
                  <c:v>0.64</c:v>
                </c:pt>
                <c:pt idx="4">
                  <c:v>#N/A</c:v>
                </c:pt>
                <c:pt idx="5">
                  <c:v>2.34</c:v>
                </c:pt>
                <c:pt idx="6">
                  <c:v>#N/A</c:v>
                </c:pt>
                <c:pt idx="7">
                  <c:v>1.24</c:v>
                </c:pt>
                <c:pt idx="8">
                  <c:v>#N/A</c:v>
                </c:pt>
                <c:pt idx="9">
                  <c:v>1.76</c:v>
                </c:pt>
              </c:numCache>
            </c:numRef>
          </c:val>
          <c:extLst>
            <c:ext xmlns:c16="http://schemas.microsoft.com/office/drawing/2014/chart" uri="{C3380CC4-5D6E-409C-BE32-E72D297353CC}">
              <c16:uniqueId val="{00000006-1F15-40FD-90DD-AA727C99A2C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2.65</c:v>
                </c:pt>
                <c:pt idx="2">
                  <c:v>#N/A</c:v>
                </c:pt>
                <c:pt idx="3">
                  <c:v>3.65</c:v>
                </c:pt>
                <c:pt idx="4">
                  <c:v>#N/A</c:v>
                </c:pt>
                <c:pt idx="5">
                  <c:v>3.46</c:v>
                </c:pt>
                <c:pt idx="6">
                  <c:v>#N/A</c:v>
                </c:pt>
                <c:pt idx="7">
                  <c:v>3.53</c:v>
                </c:pt>
                <c:pt idx="8">
                  <c:v>#N/A</c:v>
                </c:pt>
                <c:pt idx="9">
                  <c:v>3.4</c:v>
                </c:pt>
              </c:numCache>
            </c:numRef>
          </c:val>
          <c:extLst>
            <c:ext xmlns:c16="http://schemas.microsoft.com/office/drawing/2014/chart" uri="{C3380CC4-5D6E-409C-BE32-E72D297353CC}">
              <c16:uniqueId val="{00000007-1F15-40FD-90DD-AA727C99A2C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4.18</c:v>
                </c:pt>
                <c:pt idx="2">
                  <c:v>#N/A</c:v>
                </c:pt>
                <c:pt idx="3">
                  <c:v>4.7300000000000004</c:v>
                </c:pt>
                <c:pt idx="4">
                  <c:v>#N/A</c:v>
                </c:pt>
                <c:pt idx="5">
                  <c:v>5.45</c:v>
                </c:pt>
                <c:pt idx="6">
                  <c:v>#N/A</c:v>
                </c:pt>
                <c:pt idx="7">
                  <c:v>5.67</c:v>
                </c:pt>
                <c:pt idx="8">
                  <c:v>#N/A</c:v>
                </c:pt>
                <c:pt idx="9">
                  <c:v>6.36</c:v>
                </c:pt>
              </c:numCache>
            </c:numRef>
          </c:val>
          <c:extLst>
            <c:ext xmlns:c16="http://schemas.microsoft.com/office/drawing/2014/chart" uri="{C3380CC4-5D6E-409C-BE32-E72D297353CC}">
              <c16:uniqueId val="{00000008-1F15-40FD-90DD-AA727C99A2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4.3499999999999996</c:v>
                </c:pt>
                <c:pt idx="2">
                  <c:v>#N/A</c:v>
                </c:pt>
                <c:pt idx="3">
                  <c:v>5.17</c:v>
                </c:pt>
                <c:pt idx="4">
                  <c:v>#N/A</c:v>
                </c:pt>
                <c:pt idx="5">
                  <c:v>6.45</c:v>
                </c:pt>
                <c:pt idx="6">
                  <c:v>#N/A</c:v>
                </c:pt>
                <c:pt idx="7">
                  <c:v>6.13</c:v>
                </c:pt>
                <c:pt idx="8">
                  <c:v>#N/A</c:v>
                </c:pt>
                <c:pt idx="9">
                  <c:v>10.32</c:v>
                </c:pt>
              </c:numCache>
            </c:numRef>
          </c:val>
          <c:extLst>
            <c:ext xmlns:c16="http://schemas.microsoft.com/office/drawing/2014/chart" uri="{C3380CC4-5D6E-409C-BE32-E72D297353CC}">
              <c16:uniqueId val="{00000009-1F15-40FD-90DD-AA727C99A2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1611</c:v>
                </c:pt>
                <c:pt idx="5">
                  <c:v>1646</c:v>
                </c:pt>
                <c:pt idx="8">
                  <c:v>1715</c:v>
                </c:pt>
                <c:pt idx="11">
                  <c:v>1719</c:v>
                </c:pt>
                <c:pt idx="14">
                  <c:v>1734</c:v>
                </c:pt>
              </c:numCache>
            </c:numRef>
          </c:val>
          <c:extLst>
            <c:ext xmlns:c16="http://schemas.microsoft.com/office/drawing/2014/chart" uri="{C3380CC4-5D6E-409C-BE32-E72D297353CC}">
              <c16:uniqueId val="{00000000-4200-4553-BE66-6291560215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00-4553-BE66-6291560215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c:v>
                </c:pt>
                <c:pt idx="3">
                  <c:v>20</c:v>
                </c:pt>
                <c:pt idx="6">
                  <c:v>16</c:v>
                </c:pt>
                <c:pt idx="9">
                  <c:v>19</c:v>
                </c:pt>
                <c:pt idx="12">
                  <c:v>19</c:v>
                </c:pt>
              </c:numCache>
            </c:numRef>
          </c:val>
          <c:extLst>
            <c:ext xmlns:c16="http://schemas.microsoft.com/office/drawing/2014/chart" uri="{C3380CC4-5D6E-409C-BE32-E72D297353CC}">
              <c16:uniqueId val="{00000002-4200-4553-BE66-6291560215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46</c:v>
                </c:pt>
                <c:pt idx="3">
                  <c:v>54</c:v>
                </c:pt>
                <c:pt idx="6">
                  <c:v>61</c:v>
                </c:pt>
                <c:pt idx="9">
                  <c:v>57</c:v>
                </c:pt>
                <c:pt idx="12">
                  <c:v>57</c:v>
                </c:pt>
              </c:numCache>
            </c:numRef>
          </c:val>
          <c:extLst>
            <c:ext xmlns:c16="http://schemas.microsoft.com/office/drawing/2014/chart" uri="{C3380CC4-5D6E-409C-BE32-E72D297353CC}">
              <c16:uniqueId val="{00000003-4200-4553-BE66-6291560215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643</c:v>
                </c:pt>
                <c:pt idx="3">
                  <c:v>682</c:v>
                </c:pt>
                <c:pt idx="6">
                  <c:v>685</c:v>
                </c:pt>
                <c:pt idx="9">
                  <c:v>706</c:v>
                </c:pt>
                <c:pt idx="12">
                  <c:v>719</c:v>
                </c:pt>
              </c:numCache>
            </c:numRef>
          </c:val>
          <c:extLst>
            <c:ext xmlns:c16="http://schemas.microsoft.com/office/drawing/2014/chart" uri="{C3380CC4-5D6E-409C-BE32-E72D297353CC}">
              <c16:uniqueId val="{00000004-4200-4553-BE66-6291560215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00-4553-BE66-6291560215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00-4553-BE66-6291560215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1828</c:v>
                </c:pt>
                <c:pt idx="3">
                  <c:v>1814</c:v>
                </c:pt>
                <c:pt idx="6">
                  <c:v>1857</c:v>
                </c:pt>
                <c:pt idx="9">
                  <c:v>1891</c:v>
                </c:pt>
                <c:pt idx="12">
                  <c:v>1913</c:v>
                </c:pt>
              </c:numCache>
            </c:numRef>
          </c:val>
          <c:extLst>
            <c:ext xmlns:c16="http://schemas.microsoft.com/office/drawing/2014/chart" uri="{C3380CC4-5D6E-409C-BE32-E72D297353CC}">
              <c16:uniqueId val="{00000007-4200-4553-BE66-6291560215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926</c:v>
                </c:pt>
                <c:pt idx="2">
                  <c:v>#N/A</c:v>
                </c:pt>
                <c:pt idx="3">
                  <c:v>#N/A</c:v>
                </c:pt>
                <c:pt idx="4">
                  <c:v>924</c:v>
                </c:pt>
                <c:pt idx="5">
                  <c:v>#N/A</c:v>
                </c:pt>
                <c:pt idx="6">
                  <c:v>#N/A</c:v>
                </c:pt>
                <c:pt idx="7">
                  <c:v>904</c:v>
                </c:pt>
                <c:pt idx="8">
                  <c:v>#N/A</c:v>
                </c:pt>
                <c:pt idx="9">
                  <c:v>#N/A</c:v>
                </c:pt>
                <c:pt idx="10">
                  <c:v>954</c:v>
                </c:pt>
                <c:pt idx="11">
                  <c:v>#N/A</c:v>
                </c:pt>
                <c:pt idx="12">
                  <c:v>#N/A</c:v>
                </c:pt>
                <c:pt idx="13">
                  <c:v>974</c:v>
                </c:pt>
                <c:pt idx="14">
                  <c:v>#N/A</c:v>
                </c:pt>
              </c:numCache>
            </c:numRef>
          </c:val>
          <c:smooth val="0"/>
          <c:extLst>
            <c:ext xmlns:c16="http://schemas.microsoft.com/office/drawing/2014/chart" uri="{C3380CC4-5D6E-409C-BE32-E72D297353CC}">
              <c16:uniqueId val="{00000008-4200-4553-BE66-6291560215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21429</c:v>
                </c:pt>
                <c:pt idx="5">
                  <c:v>21348</c:v>
                </c:pt>
                <c:pt idx="8">
                  <c:v>21745</c:v>
                </c:pt>
                <c:pt idx="11">
                  <c:v>21306</c:v>
                </c:pt>
                <c:pt idx="14">
                  <c:v>20541</c:v>
                </c:pt>
              </c:numCache>
            </c:numRef>
          </c:val>
          <c:extLst>
            <c:ext xmlns:c16="http://schemas.microsoft.com/office/drawing/2014/chart" uri="{C3380CC4-5D6E-409C-BE32-E72D297353CC}">
              <c16:uniqueId val="{00000000-91D3-405A-A99A-730435EFF0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586</c:v>
                </c:pt>
                <c:pt idx="5">
                  <c:v>539</c:v>
                </c:pt>
                <c:pt idx="8">
                  <c:v>529</c:v>
                </c:pt>
                <c:pt idx="11">
                  <c:v>499</c:v>
                </c:pt>
                <c:pt idx="14">
                  <c:v>437</c:v>
                </c:pt>
              </c:numCache>
            </c:numRef>
          </c:val>
          <c:extLst>
            <c:ext xmlns:c16="http://schemas.microsoft.com/office/drawing/2014/chart" uri="{C3380CC4-5D6E-409C-BE32-E72D297353CC}">
              <c16:uniqueId val="{00000001-91D3-405A-A99A-730435EFF0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1725</c:v>
                </c:pt>
                <c:pt idx="5">
                  <c:v>1530</c:v>
                </c:pt>
                <c:pt idx="8">
                  <c:v>1306</c:v>
                </c:pt>
                <c:pt idx="11">
                  <c:v>1428</c:v>
                </c:pt>
                <c:pt idx="14">
                  <c:v>1508</c:v>
                </c:pt>
              </c:numCache>
            </c:numRef>
          </c:val>
          <c:extLst>
            <c:ext xmlns:c16="http://schemas.microsoft.com/office/drawing/2014/chart" uri="{C3380CC4-5D6E-409C-BE32-E72D297353CC}">
              <c16:uniqueId val="{00000002-91D3-405A-A99A-730435EFF0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D3-405A-A99A-730435EFF0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D3-405A-A99A-730435EFF0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126</c:v>
                </c:pt>
                <c:pt idx="3">
                  <c:v>108</c:v>
                </c:pt>
                <c:pt idx="6">
                  <c:v>91</c:v>
                </c:pt>
                <c:pt idx="9">
                  <c:v>253</c:v>
                </c:pt>
                <c:pt idx="12">
                  <c:v>356</c:v>
                </c:pt>
              </c:numCache>
            </c:numRef>
          </c:val>
          <c:extLst>
            <c:ext xmlns:c16="http://schemas.microsoft.com/office/drawing/2014/chart" uri="{C3380CC4-5D6E-409C-BE32-E72D297353CC}">
              <c16:uniqueId val="{00000005-91D3-405A-A99A-730435EFF0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3452</c:v>
                </c:pt>
                <c:pt idx="3">
                  <c:v>3434</c:v>
                </c:pt>
                <c:pt idx="6">
                  <c:v>3311</c:v>
                </c:pt>
                <c:pt idx="9">
                  <c:v>3254</c:v>
                </c:pt>
                <c:pt idx="12">
                  <c:v>3171</c:v>
                </c:pt>
              </c:numCache>
            </c:numRef>
          </c:val>
          <c:extLst>
            <c:ext xmlns:c16="http://schemas.microsoft.com/office/drawing/2014/chart" uri="{C3380CC4-5D6E-409C-BE32-E72D297353CC}">
              <c16:uniqueId val="{00000006-91D3-405A-A99A-730435EFF0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367</c:v>
                </c:pt>
                <c:pt idx="3">
                  <c:v>403</c:v>
                </c:pt>
                <c:pt idx="6">
                  <c:v>394</c:v>
                </c:pt>
                <c:pt idx="9">
                  <c:v>411</c:v>
                </c:pt>
                <c:pt idx="12">
                  <c:v>486</c:v>
                </c:pt>
              </c:numCache>
            </c:numRef>
          </c:val>
          <c:extLst>
            <c:ext xmlns:c16="http://schemas.microsoft.com/office/drawing/2014/chart" uri="{C3380CC4-5D6E-409C-BE32-E72D297353CC}">
              <c16:uniqueId val="{00000007-91D3-405A-A99A-730435EFF0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12935</c:v>
                </c:pt>
                <c:pt idx="3">
                  <c:v>12404</c:v>
                </c:pt>
                <c:pt idx="6">
                  <c:v>11659</c:v>
                </c:pt>
                <c:pt idx="9">
                  <c:v>11209</c:v>
                </c:pt>
                <c:pt idx="12">
                  <c:v>10802</c:v>
                </c:pt>
              </c:numCache>
            </c:numRef>
          </c:val>
          <c:extLst>
            <c:ext xmlns:c16="http://schemas.microsoft.com/office/drawing/2014/chart" uri="{C3380CC4-5D6E-409C-BE32-E72D297353CC}">
              <c16:uniqueId val="{00000008-91D3-405A-A99A-730435EFF0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181</c:v>
                </c:pt>
                <c:pt idx="3">
                  <c:v>171</c:v>
                </c:pt>
                <c:pt idx="6">
                  <c:v>144</c:v>
                </c:pt>
                <c:pt idx="9">
                  <c:v>121</c:v>
                </c:pt>
                <c:pt idx="12">
                  <c:v>107</c:v>
                </c:pt>
              </c:numCache>
            </c:numRef>
          </c:val>
          <c:extLst>
            <c:ext xmlns:c16="http://schemas.microsoft.com/office/drawing/2014/chart" uri="{C3380CC4-5D6E-409C-BE32-E72D297353CC}">
              <c16:uniqueId val="{00000009-91D3-405A-A99A-730435EFF0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19436</c:v>
                </c:pt>
                <c:pt idx="3">
                  <c:v>19574</c:v>
                </c:pt>
                <c:pt idx="6">
                  <c:v>20502</c:v>
                </c:pt>
                <c:pt idx="9">
                  <c:v>20126</c:v>
                </c:pt>
                <c:pt idx="12">
                  <c:v>19746</c:v>
                </c:pt>
              </c:numCache>
            </c:numRef>
          </c:val>
          <c:extLst>
            <c:ext xmlns:c16="http://schemas.microsoft.com/office/drawing/2014/chart" uri="{C3380CC4-5D6E-409C-BE32-E72D297353CC}">
              <c16:uniqueId val="{0000000A-91D3-405A-A99A-730435EFF0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12757</c:v>
                </c:pt>
                <c:pt idx="2">
                  <c:v>#N/A</c:v>
                </c:pt>
                <c:pt idx="3">
                  <c:v>#N/A</c:v>
                </c:pt>
                <c:pt idx="4">
                  <c:v>12677</c:v>
                </c:pt>
                <c:pt idx="5">
                  <c:v>#N/A</c:v>
                </c:pt>
                <c:pt idx="6">
                  <c:v>#N/A</c:v>
                </c:pt>
                <c:pt idx="7">
                  <c:v>12521</c:v>
                </c:pt>
                <c:pt idx="8">
                  <c:v>#N/A</c:v>
                </c:pt>
                <c:pt idx="9">
                  <c:v>#N/A</c:v>
                </c:pt>
                <c:pt idx="10">
                  <c:v>12141</c:v>
                </c:pt>
                <c:pt idx="11">
                  <c:v>#N/A</c:v>
                </c:pt>
                <c:pt idx="12">
                  <c:v>#N/A</c:v>
                </c:pt>
                <c:pt idx="13">
                  <c:v>12182</c:v>
                </c:pt>
                <c:pt idx="14">
                  <c:v>#N/A</c:v>
                </c:pt>
              </c:numCache>
            </c:numRef>
          </c:val>
          <c:smooth val="0"/>
          <c:extLst>
            <c:ext xmlns:c16="http://schemas.microsoft.com/office/drawing/2014/chart" uri="{C3380CC4-5D6E-409C-BE32-E72D297353CC}">
              <c16:uniqueId val="{0000000B-91D3-405A-A99A-730435EFF0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412</c:v>
                </c:pt>
                <c:pt idx="1">
                  <c:v>412</c:v>
                </c:pt>
                <c:pt idx="2">
                  <c:v>412</c:v>
                </c:pt>
              </c:numCache>
            </c:numRef>
          </c:val>
          <c:extLst>
            <c:ext xmlns:c16="http://schemas.microsoft.com/office/drawing/2014/chart" uri="{C3380CC4-5D6E-409C-BE32-E72D297353CC}">
              <c16:uniqueId val="{00000000-A4B3-45DC-B32E-63EDDB4B9B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A4B3-45DC-B32E-63EDDB4B9B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1443</c:v>
                </c:pt>
                <c:pt idx="1">
                  <c:v>1160</c:v>
                </c:pt>
                <c:pt idx="2">
                  <c:v>1285</c:v>
                </c:pt>
              </c:numCache>
            </c:numRef>
          </c:val>
          <c:extLst>
            <c:ext xmlns:c16="http://schemas.microsoft.com/office/drawing/2014/chart" uri="{C3380CC4-5D6E-409C-BE32-E72D297353CC}">
              <c16:uniqueId val="{00000002-A4B3-45DC-B32E-63EDDB4B9B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{88028F9B-3BA2-4A7A-B333-8730E272A3D7}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5B3-4C84-B165-CF5CC34C3F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{1AB5A6E1-B25A-4AEF-96E0-24D50804F346}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B3-4C84-B165-CF5CC34C3F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{FD5608D4-D00B-4B29-87EB-BB119E329936}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B3-4C84-B165-CF5CC34C3F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{05054D28-F29A-4C1D-9B0A-83311C393DED}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B3-4C84-B165-CF5CC34C3F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{5B0350F6-B16D-4699-B1EE-2AE11155149C}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B3-4C84-B165-CF5CC34C3FF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{22966D59-8456-42A5-A723-BF0BCD1E0EC2}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5B3-4C84-B165-CF5CC34C3FF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{7CC63039-7C1C-4D30-809A-BE95D5B32501}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5B3-4C84-B165-CF5CC34C3FF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{30B349BA-6C74-4E4E-81D0-5E3CC1291BEE}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5B3-4C84-B165-CF5CC34C3FF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{CECEF4DE-C54C-4252-8641-8B307EE43775}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5B3-4C84-B165-CF5CC34C3F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48.5</c:v>
                </c:pt>
                <c:pt idx="8">
                  <c:v>52.6</c:v>
                </c:pt>
                <c:pt idx="16">
                  <c:v>51.9</c:v>
                </c:pt>
                <c:pt idx="24">
                  <c:v>53.6</c:v>
                </c:pt>
                <c:pt idx="32">
                  <c:v>55.2</c:v>
                </c:pt>
              </c:numCache>
            </c:numRef>
          </c:xVal>
          <c:yVal>
            <c:numRef>
              <c:f>公会計指標分析・財政指標組合せ分析表!$BP$51:$DC$51</c:f>
              <c:numCache>
                <c:formatCode>#,##0.0;"▲ "#,##0.0</c:formatCode>
                <c:ptCount val="40"/>
                <c:pt idx="0">
                  <c:v>162.9</c:v>
                </c:pt>
                <c:pt idx="8">
                  <c:v>165.7</c:v>
                </c:pt>
                <c:pt idx="16">
                  <c:v>164.3</c:v>
                </c:pt>
                <c:pt idx="24">
                  <c:v>160.9</c:v>
                </c:pt>
                <c:pt idx="32">
                  <c:v>156.30000000000001</c:v>
                </c:pt>
              </c:numCache>
            </c:numRef>
          </c:yVal>
          <c:smooth val="0"/>
          <c:extLst>
            <c:ext xmlns:c16="http://schemas.microsoft.com/office/drawing/2014/chart" uri="{C3380CC4-5D6E-409C-BE32-E72D297353CC}">
              <c16:uniqueId val="{00000009-75B3-4C84-B165-CF5CC34C3F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{C95606EA-36C9-4FDF-A18D-828FC05D314D}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5B3-4C84-B165-CF5CC34C3F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{052982A5-6A09-4FC7-BE9D-7E3EFA5E3B84}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B3-4C84-B165-CF5CC34C3F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{76096376-ED61-4B1A-A9E2-3CD0322A3307}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B3-4C84-B165-CF5CC34C3F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{DBA66472-981E-4846-84CB-EB2E7E8F84AC}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B3-4C84-B165-CF5CC34C3F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{B2FDEFC3-C40B-491A-BBBF-7FBE13E98BD7}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B3-4C84-B165-CF5CC34C3FF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{A3B46472-43B8-4480-8301-C2D0E89C47B6}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5B3-4C84-B165-CF5CC34C3FF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{BA0A30BB-1120-4456-8F82-DBAD9E8B1AF8}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5B3-4C84-B165-CF5CC34C3FF2}"/>
                </c:ext>
              </c:extLst>
            </c:dLbl>
            <c:dLbl>
              <c:idx val="24"/>
              <c:layout>
                <c:manualLayout>
                  <c:x val="-2.70704472032578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{6F4A84BB-46B5-4183-8F69-D59723ACB7DC}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5B3-4C84-B165-CF5CC34C3FF2}"/>
                </c:ext>
              </c:extLst>
            </c:dLbl>
            <c:dLbl>
              <c:idx val="32"/>
              <c:layout>
                <c:manualLayout>
                  <c:x val="-3.6961054097210538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{5C83810A-A120-4591-B10B-2674D15F0FFD}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5B3-4C84-B165-CF5CC34C3F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75B3-4C84-B165-CF5CC34C3FF2}"/>
            </c:ext>
          </c:extLst>
        </c:ser>
        <c:dLbls>
          <c:showLegendKey val="0"/>
          <c:showVal val="1"/>
          <c:showCatName val="0"/>
          <c:showSerName val="0"/>
          <c:showPercent val="0"/>
          <c:showBubbleSize val="0"/>
        </c:dLbls>
        <c:axId val="46179840"/>
        <c:axId val="46181760"/>
      </c:scatterChart>
      <c:valAx>
        <c:axId val="46179840"/>
        <c:scaling>
          <c:orientation val="maxMin"/>
          <c:max val="6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{AF7DC657-523B-42C7-B869-710280AC0890}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2E0-4244-98A5-DABF92F102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{C49EBFDE-00CF-4C45-B0DD-DCCA220D672C}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E0-4244-98A5-DABF92F102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{DD7D1412-201F-4E95-9E2B-2E36297D6957}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E0-4244-98A5-DABF92F102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{DA0D1A25-C6BA-4E68-9EBA-7999C0AA6531}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E0-4244-98A5-DABF92F102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{2324BF8B-45C7-4BA1-94F8-426732F6F030}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E0-4244-98A5-DABF92F1020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{340ACA16-28AF-4ED1-B8F6-EB093224EAC3}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2E0-4244-98A5-DABF92F1020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{A20B5D9D-5E0C-41C8-873F-F5BC84BC028F}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2E0-4244-98A5-DABF92F1020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{F6516D88-C74A-40C7-B9E5-58274D32413D}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2E0-4244-98A5-DABF92F1020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{F6AF22E8-6418-4AF0-B64E-12157D71D9C5}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2E0-4244-98A5-DABF92F102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11.5</c:v>
                </c:pt>
                <c:pt idx="16">
                  <c:v>11.9</c:v>
                </c:pt>
                <c:pt idx="24">
                  <c:v>12.1</c:v>
                </c:pt>
                <c:pt idx="32">
                  <c:v>12.3</c:v>
                </c:pt>
              </c:numCache>
            </c:numRef>
          </c:xVal>
          <c:yVal>
            <c:numRef>
              <c:f>公会計指標分析・財政指標組合せ分析表!$BP$73:$DC$73</c:f>
              <c:numCache>
                <c:formatCode>#,##0.0;"▲ "#,##0.0</c:formatCode>
                <c:ptCount val="40"/>
                <c:pt idx="0">
                  <c:v>162.9</c:v>
                </c:pt>
                <c:pt idx="8">
                  <c:v>165.7</c:v>
                </c:pt>
                <c:pt idx="16">
                  <c:v>164.3</c:v>
                </c:pt>
                <c:pt idx="24">
                  <c:v>160.9</c:v>
                </c:pt>
                <c:pt idx="32">
                  <c:v>156.30000000000001</c:v>
                </c:pt>
              </c:numCache>
            </c:numRef>
          </c:yVal>
          <c:smooth val="0"/>
          <c:extLst>
            <c:ext xmlns:c16="http://schemas.microsoft.com/office/drawing/2014/chart" uri="{C3380CC4-5D6E-409C-BE32-E72D297353CC}">
              <c16:uniqueId val="{00000009-C2E0-4244-98A5-DABF92F102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551E-2"/>
                  <c:y val="-4.310257434206425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{B805C111-65DD-4B38-9E67-F8EF4EBBB98E}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2E0-4244-98A5-DABF92F102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{731CB8D7-F547-41EA-8495-AD0A1AB7C2EA}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E0-4244-98A5-DABF92F102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{5EAA0286-BCDA-4FE2-87FC-A37B7A4939F0}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E0-4244-98A5-DABF92F102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{614BC52E-EF1A-4489-BBC0-CA9B2AA7A52F}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E0-4244-98A5-DABF92F102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{24858223-394C-49D7-9AC4-03FDB1643A70}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E0-4244-98A5-DABF92F10200}"/>
                </c:ext>
              </c:extLst>
            </c:dLbl>
            <c:dLbl>
              <c:idx val="8"/>
              <c:layout>
                <c:manualLayout>
                  <c:x val="-2.5298460057526718E-2"/>
                  <c:y val="-2.538740481414229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{6271DA74-23EF-4CAE-AFC0-9FC0AE63442D}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2E0-4244-98A5-DABF92F10200}"/>
                </c:ext>
              </c:extLst>
            </c:dLbl>
            <c:dLbl>
              <c:idx val="16"/>
              <c:layout>
                <c:manualLayout>
                  <c:x val="-3.1697991619110633E-2"/>
                  <c:y val="-0.11478984620253208"/>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{6D1CFA75-C8BA-413D-8B5A-DE42395903BD}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2E0-4244-98A5-DABF92F10200}"/>
                </c:ext>
              </c:extLst>
            </c:dLbl>
            <c:dLbl>
              <c:idx val="24"/>
              <c:layout>
                <c:manualLayout>
                  <c:x val="-3.1570342725075584E-2"/>
                  <c:y val="-8.406408764393896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{2F37646F-9966-4892-8314-44E0501E03A6}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2E0-4244-98A5-DABF92F10200}"/>
                </c:ext>
              </c:extLst>
            </c:dLbl>
            <c:dLbl>
              <c:idx val="32"/>
              <c:layout>
                <c:manualLayout>
                  <c:x val="-3.1570342725075584E-2"/>
                  <c:y val="-4.473863746115334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{815B1A5C-4FED-417C-8285-0D22FBA9BBA7}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2E0-4244-98A5-DABF92F102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C2E0-4244-98A5-DABF92F10200}"/>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年度の合併特例事業債や平成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年度から辺地対策事業債の借入の元金償還が始まったことから元利償還金が増加している。</a:t>
          </a:r>
        </a:p>
        <a:p>
          <a:r>
            <a:rPr kumimoji="1" lang="ja-JP" altLang="en-US" sz="1200">
              <a:latin typeface="ＭＳ ゴシック" pitchFamily="49" charset="-128"/>
              <a:ea typeface="ＭＳ ゴシック" pitchFamily="49" charset="-128"/>
            </a:rPr>
            <a:t>　交付税算入率の高い地方債の選択により算入公</a:t>
          </a:r>
          <a:r>
            <a:rPr kumimoji="1" lang="ja-JP" altLang="en-US" sz="1200" b="0">
              <a:latin typeface="ＭＳ ゴシック" pitchFamily="49" charset="-128"/>
              <a:ea typeface="ＭＳ ゴシック" pitchFamily="49" charset="-128"/>
            </a:rPr>
            <a:t>債費</a:t>
          </a:r>
          <a:r>
            <a:rPr kumimoji="1" lang="ja-JP" altLang="en-US" sz="1200">
              <a:latin typeface="ＭＳ ゴシック" pitchFamily="49" charset="-128"/>
              <a:ea typeface="ＭＳ ゴシック" pitchFamily="49" charset="-128"/>
            </a:rPr>
            <a:t>等の増加も見込まれるため、実質公債費比率への影響は軽微であると考えている。</a:t>
          </a:r>
        </a:p>
        <a:p>
          <a:r>
            <a:rPr kumimoji="1" lang="ja-JP" altLang="en-US" sz="1200">
              <a:latin typeface="ＭＳ ゴシック" pitchFamily="49" charset="-128"/>
              <a:ea typeface="ＭＳ ゴシック" pitchFamily="49" charset="-128"/>
            </a:rPr>
            <a:t>　元利償還金の次に大きい割合を占める公営企業債の元利償還金に対する繰入金は、公営企業会計で行った下水道などの整備事業に係る地方債の償還に対する一般会計からの繰入金であり、今後も横ばいで推移すると考え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は、組合等負担見込額、設立法人等の債務額等負担見込額が増加傾向にあるが、地方債の現在高、公営企業債等繰入見込額等が減少したため、将来負担額は減少している。充当可能財源等については、基金は増加したが、基準財政需要額算入見込額がそれを上回る減少をしたため、充当可能財源等は減少した。</a:t>
          </a:r>
        </a:p>
        <a:p>
          <a:r>
            <a:rPr kumimoji="1" lang="ja-JP" altLang="en-US" sz="1200">
              <a:latin typeface="ＭＳ ゴシック" pitchFamily="49" charset="-128"/>
              <a:ea typeface="ＭＳ ゴシック" pitchFamily="49" charset="-128"/>
            </a:rPr>
            <a:t>　これらの将来負担額の減少よりも充当可能財源の減少が上回り将来負担比率の分子は増加する結果となっている。しかし、基準財政規模が増加したため、将来負担比率は</a:t>
          </a:r>
          <a:r>
            <a:rPr kumimoji="1" lang="en-US" altLang="ja-JP" sz="1200">
              <a:latin typeface="ＭＳ ゴシック" pitchFamily="49" charset="-128"/>
              <a:ea typeface="ＭＳ ゴシック" pitchFamily="49" charset="-128"/>
            </a:rPr>
            <a:t>4.6</a:t>
          </a:r>
          <a:r>
            <a:rPr kumimoji="1" lang="ja-JP" altLang="en-US" sz="1200">
              <a:latin typeface="ＭＳ ゴシック" pitchFamily="49" charset="-128"/>
              <a:ea typeface="ＭＳ ゴシック" pitchFamily="49" charset="-128"/>
            </a:rPr>
            <a:t>ポイント良化の</a:t>
          </a:r>
          <a:r>
            <a:rPr kumimoji="1" lang="en-US" altLang="ja-JP" sz="1200">
              <a:latin typeface="ＭＳ ゴシック" pitchFamily="49" charset="-128"/>
              <a:ea typeface="ＭＳ ゴシック" pitchFamily="49" charset="-128"/>
            </a:rPr>
            <a:t>156.3</a:t>
          </a:r>
          <a:r>
            <a:rPr kumimoji="1" lang="ja-JP" altLang="en-US" sz="1200">
              <a:latin typeface="ＭＳ ゴシック" pitchFamily="49" charset="-128"/>
              <a:ea typeface="ＭＳ ゴシック" pitchFamily="49" charset="-128"/>
            </a:rPr>
            <a:t>％となった。しかし、類似団体平均</a:t>
          </a:r>
          <a:r>
            <a:rPr kumimoji="1" lang="en-US" altLang="ja-JP" sz="1200">
              <a:latin typeface="ＭＳ ゴシック" pitchFamily="49" charset="-128"/>
              <a:ea typeface="ＭＳ ゴシック" pitchFamily="49" charset="-128"/>
            </a:rPr>
            <a:t>14.5</a:t>
          </a:r>
          <a:r>
            <a:rPr kumimoji="1" lang="ja-JP" altLang="en-US" sz="1200">
              <a:latin typeface="ＭＳ ゴシック" pitchFamily="49" charset="-128"/>
              <a:ea typeface="ＭＳ ゴシック" pitchFamily="49" charset="-128"/>
            </a:rPr>
            <a:t>％、全国平均</a:t>
          </a:r>
          <a:r>
            <a:rPr kumimoji="1" lang="en-US" altLang="ja-JP" sz="1200">
              <a:latin typeface="ＭＳ ゴシック" pitchFamily="49" charset="-128"/>
              <a:ea typeface="ＭＳ ゴシック" pitchFamily="49" charset="-128"/>
            </a:rPr>
            <a:t>24.9</a:t>
          </a:r>
          <a:r>
            <a:rPr kumimoji="1" lang="ja-JP" altLang="en-US" sz="1200">
              <a:latin typeface="ＭＳ ゴシック" pitchFamily="49" charset="-128"/>
              <a:ea typeface="ＭＳ ゴシック" pitchFamily="49" charset="-128"/>
            </a:rPr>
            <a:t>％と比較すると比率は依然高い水準である。</a:t>
          </a:r>
        </a:p>
        <a:p>
          <a:r>
            <a:rPr kumimoji="1" lang="ja-JP" altLang="en-US" sz="1200">
              <a:latin typeface="ＭＳ ゴシック" pitchFamily="49" charset="-128"/>
              <a:ea typeface="ＭＳ ゴシック" pitchFamily="49" charset="-128"/>
            </a:rPr>
            <a:t>　地方債の適正な借入や交付税算入のある有利な地方債の選択、充当可能基金の計画的な積立てなどにより将来世代の負担軽減に努めていく。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新潟県胎内市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年度に財政調整基金及び合併振興基金の取り崩しを行っていたが、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年度も取り崩しを行わなかった。新たな積み立てについては、新型コロナウイルス感染症対策融資利子補給事業基金及び胎内スキー場運営基金を設置した。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年度予算についても、基金を取り崩すことなく予算編成を行うことが出来た。今後も行財政経費の削減などにより積み立てを行っていきたいと考えている。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主に大規模改修や施設整備など将来の資金需要に備えて計画的に基金の積み立てを行っている。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鹿ノ俣発電所運営事業基金：事業の余剰金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新型コロナウイルス感染症対策融資利子補給事業基金：新たに設置。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胎内スキー場運営基金：新たに設置。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鹿ノ俣発電所運営事業基金：今後予想される施設の改修に備え、引き続き積み立てが行えるよう運営を行う。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年度も取り崩しを行わなかったものの積み立てを行うことが出来ず、残高は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百万円と横ばいが続いている。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％まで下落している。今後の方針として基金残高について、標準財政規模の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％程度を目標に財政運営に取り組んでいきたいと考えている。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積み立てるだけの余剰財源がないため、近年は横ばいで推移している。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繰上償還の予定や満期一括償還の地方債がないことから、財政調整基金の積み立てを優先させていきたいと考えている。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8D076D0-C943-44B2-91CA-1178E9C02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6B57DE9-D71C-4E83-8144-D3A23F0EB1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33A10D9-EEDF-458C-ADC9-AAB1738D8D9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3B013AD-3C75-4F7F-9DBE-7895C7A6896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119DB5D-1667-4DF9-8497-A63A422D568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8349CFB-00A7-4522-9FBC-FDC1BC7486D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FEA3351-79F4-4F50-AE02-DC0065E4943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4224FCB-1906-4038-B433-418C1E6DBE9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585B696-835E-4AA4-9363-49118D88022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4EBAAA0-3CDF-40A2-A001-DE113A012A1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AE6A1D2-580D-4D85-B6D1-497BE7CD1B8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0BCED76-828C-4DAD-B381-25E4D260B56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28,495
28,255
264.89
20,682,789
19,653,707
986,193
9,429,881
19,701,301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9AB3A1B-891E-495B-BDD5-C3C42E72205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6DA9FE5-295E-4767-8486-AB1A6BF6AC4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5B15B40-51C7-4E6E-AD30-B852F488719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4D6315E-4195-49EA-98E1-ED7558EB18C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FC74682-4E12-45EC-97E6-626010DDF17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FAA9504-1EEA-4717-9471-07F193C1A27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894ADDB-E046-4196-B037-D848BAE1BAE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B637FC4-B41D-4DB4-BAD4-EDF545281E8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F05D07E-71EF-41AE-9170-E78BA07E28F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4748328-5BC5-4710-A6DC-3DA1106E0E1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3924B0C-8C87-4F22-85EA-8BA71FC274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23832B1-F958-4A7D-A1B0-18BD0E9434E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501A588-0C58-4FE5-BD6B-E5D49DC1BC1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92BC08D-281D-492D-B227-597439F3D76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A983137-9AA0-455D-AF95-A4DEEC66867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10F4646-8A91-4D2F-BEF0-73D67CDC458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580D431-36D3-404A-AE1C-5D7F28B9799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71A0AEE-B9BF-48B5-AAFE-1E87E668FA5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B938BE6-F196-4E5F-9D98-F59D9200EEF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B38E4D0-67C1-49FE-B1AA-379C099954C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691095A-3E9C-478B-8141-7A9ADF0B7CF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4A18F0E-90F6-4C59-A3AA-7CA3E675FF2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DA7928C-E8BF-4DC5-8CFA-ADFDEDB8B86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8B33BE4-B157-496C-BCB6-468FAC5220E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CAC3A0C-981F-49D4-B276-317845B996D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CC9E739-F485-45D1-BCE6-A011DBDE7AA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47CA2EA-B412-4504-9A7A-06B0F7F74C8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E5485E6-0162-45DA-9DCF-3F9FF00E4A9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1D3B704-623B-4A41-AB5E-03D051422B9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41EBA5F-4EBF-40AF-8AC0-812F9F51329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F6D4558-C5BC-43B0-9478-655165DD3B0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4CF33C4-7A7C-470D-91F2-1F97A9834A1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788129-1C93-48E0-9BE7-5D7BBB2EB54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F04F68D-F5A5-448A-B59E-217D8CBEA37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CB22EF5-0B14-47BA-8661-0A878171DAD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本指標で表される市有の有形固定資産の消耗度は類似団体に比べ低くなっているが、基本的に年々上昇していくことを考慮すると、数値自体は決して低いものとは言えない。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今後は公共施設等総合管理計画に基づいた市有施設の老朽化に対する方向性を検討し、また必要な施設に対しては個別施設計画を策定することで、より具体的な対策を講じていくこととしている。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034BC5C-D46D-4750-83F9-783292FA64A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5824C1F-05D2-4E49-B60F-A657C9207BD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25FBF181-905D-458B-94E8-EF80B2738CF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D06F25EA-5417-43A5-907F-A2671C6D210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3CE2C7C3-FC6A-4B02-B8A2-E93DC2688C8A}"/>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160FC7FD-7D3E-49E7-A1F2-88525ECD01B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7074BE40-9297-4899-A2FF-EAE6F858FD4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78291329-AAD3-45A4-9896-C12217C48E5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B41C83AD-C98F-474B-AE4A-233E51DEADB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7CEF3A61-B733-4C51-B379-089C1C180EF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B8E8CDB4-5248-4DAE-B015-DB71AAF3E69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D653D4D-F7AA-4D59-9CFA-28B83995C4D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759F99E2-1782-4D6C-BC42-9688CB417AE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BFF369D1-4AC6-47B0-B1BC-A1F1B7C814F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3" name="直線コネクタ 62">
          <a:extLst>
            <a:ext uri="{FF2B5EF4-FFF2-40B4-BE49-F238E27FC236}">
              <a16:creationId xmlns:a16="http://schemas.microsoft.com/office/drawing/2014/main" id="{4CC6A2AD-B096-4D68-9437-2C8002E718B4}"/>
            </a:ext>
          </a:extLst>
        </xdr:cNvPr>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4" name="有形固定資産減価償却率最小値テキスト">
          <a:extLst>
            <a:ext uri="{FF2B5EF4-FFF2-40B4-BE49-F238E27FC236}">
              <a16:creationId xmlns:a16="http://schemas.microsoft.com/office/drawing/2014/main" id="{62F2676F-48AC-4421-BC31-A8726F07B5DD}"/>
            </a:ext>
          </a:extLst>
        </xdr:cNvPr>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5" name="直線コネクタ 64">
          <a:extLst>
            <a:ext uri="{FF2B5EF4-FFF2-40B4-BE49-F238E27FC236}">
              <a16:creationId xmlns:a16="http://schemas.microsoft.com/office/drawing/2014/main" id="{323BA397-A34E-4398-8C88-D14473BA56BB}"/>
            </a:ext>
          </a:extLst>
        </xdr:cNvPr>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a:extLst>
            <a:ext uri="{FF2B5EF4-FFF2-40B4-BE49-F238E27FC236}">
              <a16:creationId xmlns:a16="http://schemas.microsoft.com/office/drawing/2014/main" id="{41F3C74E-2CBE-4DBF-B3A6-5F0267C73207}"/>
            </a:ext>
          </a:extLst>
        </xdr:cNvPr>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a:extLst>
            <a:ext uri="{FF2B5EF4-FFF2-40B4-BE49-F238E27FC236}">
              <a16:creationId xmlns:a16="http://schemas.microsoft.com/office/drawing/2014/main" id="{9D0917DD-B581-4180-B51F-314030FAEFC3}"/>
            </a:ext>
          </a:extLst>
        </xdr:cNvPr>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148353</xdr:rowOff>
    </xdr:from>
    <xdr:ext cx="405111" cy="259045"/>
    <xdr:sp macro="" textlink="">
      <xdr:nvSpPr>
        <xdr:cNvPr id="68" name="有形固定資産減価償却率平均値テキスト">
          <a:extLst>
            <a:ext uri="{FF2B5EF4-FFF2-40B4-BE49-F238E27FC236}">
              <a16:creationId xmlns:a16="http://schemas.microsoft.com/office/drawing/2014/main" id="{19870199-87B9-4D57-BD65-14EFC779D985}"/>
            </a:ext>
          </a:extLst>
        </xdr:cNvPr>
        <xdr:cNvSpPr txBox="1"/>
      </xdr:nvSpPr>
      <xdr:spPr>
        <a:xfrm>
          <a:off x="4813300" y="5720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69" name="フローチャート: 判断 68">
          <a:extLst>
            <a:ext uri="{FF2B5EF4-FFF2-40B4-BE49-F238E27FC236}">
              <a16:creationId xmlns:a16="http://schemas.microsoft.com/office/drawing/2014/main" id="{63897D8C-A6A9-4C9A-BEC2-9B35144115CA}"/>
            </a:ext>
          </a:extLst>
        </xdr:cNvPr>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0" name="フローチャート: 判断 69">
          <a:extLst>
            <a:ext uri="{FF2B5EF4-FFF2-40B4-BE49-F238E27FC236}">
              <a16:creationId xmlns:a16="http://schemas.microsoft.com/office/drawing/2014/main" id="{8752C850-9AC8-465E-8F50-9DF33D8D5083}"/>
            </a:ext>
          </a:extLst>
        </xdr:cNvPr>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1" name="フローチャート: 判断 70">
          <a:extLst>
            <a:ext uri="{FF2B5EF4-FFF2-40B4-BE49-F238E27FC236}">
              <a16:creationId xmlns:a16="http://schemas.microsoft.com/office/drawing/2014/main" id="{9FE532C6-0F59-49E5-B5F9-497C1DBEF88F}"/>
            </a:ext>
          </a:extLst>
        </xdr:cNvPr>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BFF9087C-6F7C-4FFB-99EC-D12C061F7618}"/>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3" name="フローチャート: 判断 72">
          <a:extLst>
            <a:ext uri="{FF2B5EF4-FFF2-40B4-BE49-F238E27FC236}">
              <a16:creationId xmlns:a16="http://schemas.microsoft.com/office/drawing/2014/main" id="{6DF308BD-EDA4-4D3A-9F4E-FC183215B3AF}"/>
            </a:ext>
          </a:extLst>
        </xdr:cNvPr>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F9F2670-1B89-4442-A045-C333AF91C26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D5F65B8-1952-480E-BA00-B7938C38A31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BDF7111-6A8D-47FD-B3EC-C42C672E935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C094025-C757-445D-AC8C-3282CA6437B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75D4EF8-8E0D-47BD-B3A1-2C1A8CDE5C8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90043</xdr:rowOff>
    </xdr:from>
    <xdr:to>
      <xdr:col>23</xdr:col>
      <xdr:colOff>136525</xdr:colOff>
      <xdr:row>29</xdr:row>
      <xdr:rowOff>20193</xdr:rowOff>
    </xdr:to>
    <xdr:sp macro="" textlink="">
      <xdr:nvSpPr>
        <xdr:cNvPr id="79" name="楕円 78">
          <a:extLst>
            <a:ext uri="{FF2B5EF4-FFF2-40B4-BE49-F238E27FC236}">
              <a16:creationId xmlns:a16="http://schemas.microsoft.com/office/drawing/2014/main" id="{5E7DC0C6-7FD8-43F3-AE4B-B46F40AADBCF}"/>
            </a:ext>
          </a:extLst>
        </xdr:cNvPr>
        <xdr:cNvSpPr/>
      </xdr:nvSpPr>
      <xdr:spPr>
        <a:xfrm>
          <a:off x="47117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112920</xdr:rowOff>
    </xdr:from>
    <xdr:ext cx="405111" cy="259045"/>
    <xdr:sp macro="" textlink="">
      <xdr:nvSpPr>
        <xdr:cNvPr id="80" name="有形固定資産減価償却率該当値テキスト">
          <a:extLst>
            <a:ext uri="{FF2B5EF4-FFF2-40B4-BE49-F238E27FC236}">
              <a16:creationId xmlns:a16="http://schemas.microsoft.com/office/drawing/2014/main" id="{8A735F60-0D9C-41BF-937A-35E63FA78168}"/>
            </a:ext>
          </a:extLst>
        </xdr:cNvPr>
        <xdr:cNvSpPr txBox="1"/>
      </xdr:nvSpPr>
      <xdr:spPr>
        <a:xfrm>
          <a:off x="4813300" y="5513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55499</xdr:rowOff>
    </xdr:from>
    <xdr:to>
      <xdr:col>19</xdr:col>
      <xdr:colOff>187325</xdr:colOff>
      <xdr:row>28</xdr:row>
      <xdr:rowOff>157099</xdr:rowOff>
    </xdr:to>
    <xdr:sp macro="" textlink="">
      <xdr:nvSpPr>
        <xdr:cNvPr id="81" name="楕円 80">
          <a:extLst>
            <a:ext uri="{FF2B5EF4-FFF2-40B4-BE49-F238E27FC236}">
              <a16:creationId xmlns:a16="http://schemas.microsoft.com/office/drawing/2014/main" id="{8B8B5081-7DD6-4AC4-8AF5-94D25E9C670D}"/>
            </a:ext>
          </a:extLst>
        </xdr:cNvPr>
        <xdr:cNvSpPr/>
      </xdr:nvSpPr>
      <xdr:spPr>
        <a:xfrm>
          <a:off x="4000500" y="5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106299</xdr:rowOff>
    </xdr:from>
    <xdr:to>
      <xdr:col>23</xdr:col>
      <xdr:colOff>85725</xdr:colOff>
      <xdr:row>28</xdr:row>
      <xdr:rowOff>140843</xdr:rowOff>
    </xdr:to>
    <xdr:cxnSp macro="">
      <xdr:nvCxnSpPr>
        <xdr:cNvPr id="82" name="直線コネクタ 81">
          <a:extLst>
            <a:ext uri="{FF2B5EF4-FFF2-40B4-BE49-F238E27FC236}">
              <a16:creationId xmlns:a16="http://schemas.microsoft.com/office/drawing/2014/main" id="{DD30F32E-2BB3-4EE0-8855-5D4F7CEBAE69}"/>
            </a:ext>
          </a:extLst>
        </xdr:cNvPr>
        <xdr:cNvCxnSpPr/>
      </xdr:nvCxnSpPr>
      <xdr:spPr>
        <a:xfrm>
          <a:off x="4051300" y="5678424"/>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18796</xdr:rowOff>
    </xdr:from>
    <xdr:to>
      <xdr:col>15</xdr:col>
      <xdr:colOff>187325</xdr:colOff>
      <xdr:row>28</xdr:row>
      <xdr:rowOff>120396</xdr:rowOff>
    </xdr:to>
    <xdr:sp macro="" textlink="">
      <xdr:nvSpPr>
        <xdr:cNvPr id="83" name="楕円 82">
          <a:extLst>
            <a:ext uri="{FF2B5EF4-FFF2-40B4-BE49-F238E27FC236}">
              <a16:creationId xmlns:a16="http://schemas.microsoft.com/office/drawing/2014/main" id="{1AE87033-056C-4BF5-A53C-005607BA9B9D}"/>
            </a:ext>
          </a:extLst>
        </xdr:cNvPr>
        <xdr:cNvSpPr/>
      </xdr:nvSpPr>
      <xdr:spPr>
        <a:xfrm>
          <a:off x="3238500" y="5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69596</xdr:rowOff>
    </xdr:from>
    <xdr:to>
      <xdr:col>19</xdr:col>
      <xdr:colOff>136525</xdr:colOff>
      <xdr:row>28</xdr:row>
      <xdr:rowOff>106299</xdr:rowOff>
    </xdr:to>
    <xdr:cxnSp macro="">
      <xdr:nvCxnSpPr>
        <xdr:cNvPr id="84" name="直線コネクタ 83">
          <a:extLst>
            <a:ext uri="{FF2B5EF4-FFF2-40B4-BE49-F238E27FC236}">
              <a16:creationId xmlns:a16="http://schemas.microsoft.com/office/drawing/2014/main" id="{0B5D13E7-6F75-4DF4-9284-4AE905DD9B43}"/>
            </a:ext>
          </a:extLst>
        </xdr:cNvPr>
        <xdr:cNvCxnSpPr/>
      </xdr:nvCxnSpPr>
      <xdr:spPr>
        <a:xfrm>
          <a:off x="3289300" y="5641721"/>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33909</xdr:rowOff>
    </xdr:from>
    <xdr:to>
      <xdr:col>11</xdr:col>
      <xdr:colOff>187325</xdr:colOff>
      <xdr:row>28</xdr:row>
      <xdr:rowOff>135509</xdr:rowOff>
    </xdr:to>
    <xdr:sp macro="" textlink="">
      <xdr:nvSpPr>
        <xdr:cNvPr id="85" name="楕円 84">
          <a:extLst>
            <a:ext uri="{FF2B5EF4-FFF2-40B4-BE49-F238E27FC236}">
              <a16:creationId xmlns:a16="http://schemas.microsoft.com/office/drawing/2014/main" id="{834FF6DF-4582-4771-B04F-A530D899635B}"/>
            </a:ext>
          </a:extLst>
        </xdr:cNvPr>
        <xdr:cNvSpPr/>
      </xdr:nvSpPr>
      <xdr:spPr>
        <a:xfrm>
          <a:off x="24765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69596</xdr:rowOff>
    </xdr:from>
    <xdr:to>
      <xdr:col>15</xdr:col>
      <xdr:colOff>136525</xdr:colOff>
      <xdr:row>28</xdr:row>
      <xdr:rowOff>84709</xdr:rowOff>
    </xdr:to>
    <xdr:cxnSp macro="">
      <xdr:nvCxnSpPr>
        <xdr:cNvPr id="86" name="直線コネクタ 85">
          <a:extLst>
            <a:ext uri="{FF2B5EF4-FFF2-40B4-BE49-F238E27FC236}">
              <a16:creationId xmlns:a16="http://schemas.microsoft.com/office/drawing/2014/main" id="{81C5F8D7-2AE4-4F2C-974B-77BC9863B48D}"/>
            </a:ext>
          </a:extLst>
        </xdr:cNvPr>
        <xdr:cNvCxnSpPr/>
      </xdr:nvCxnSpPr>
      <xdr:spPr>
        <a:xfrm flipV="1">
          <a:off x="2527300" y="5641721"/>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116840</xdr:rowOff>
    </xdr:from>
    <xdr:to>
      <xdr:col>7</xdr:col>
      <xdr:colOff>187325</xdr:colOff>
      <xdr:row>28</xdr:row>
      <xdr:rowOff>46990</xdr:rowOff>
    </xdr:to>
    <xdr:sp macro="" textlink="">
      <xdr:nvSpPr>
        <xdr:cNvPr id="87" name="楕円 86">
          <a:extLst>
            <a:ext uri="{FF2B5EF4-FFF2-40B4-BE49-F238E27FC236}">
              <a16:creationId xmlns:a16="http://schemas.microsoft.com/office/drawing/2014/main" id="{660E091D-196F-4DD5-8AB5-07AC58A4A403}"/>
            </a:ext>
          </a:extLst>
        </xdr:cNvPr>
        <xdr:cNvSpPr/>
      </xdr:nvSpPr>
      <xdr:spPr>
        <a:xfrm>
          <a:off x="17145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167640</xdr:rowOff>
    </xdr:from>
    <xdr:to>
      <xdr:col>11</xdr:col>
      <xdr:colOff>136525</xdr:colOff>
      <xdr:row>28</xdr:row>
      <xdr:rowOff>84709</xdr:rowOff>
    </xdr:to>
    <xdr:cxnSp macro="">
      <xdr:nvCxnSpPr>
        <xdr:cNvPr id="88" name="直線コネクタ 87">
          <a:extLst>
            <a:ext uri="{FF2B5EF4-FFF2-40B4-BE49-F238E27FC236}">
              <a16:creationId xmlns:a16="http://schemas.microsoft.com/office/drawing/2014/main" id="{4BEA0CED-6FBA-46CF-A35C-A480869FB395}"/>
            </a:ext>
          </a:extLst>
        </xdr:cNvPr>
        <xdr:cNvCxnSpPr/>
      </xdr:nvCxnSpPr>
      <xdr:spPr>
        <a:xfrm>
          <a:off x="1765300" y="5568315"/>
          <a:ext cx="762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89" name="n_1aveValue有形固定資産減価償却率">
          <a:extLst>
            <a:ext uri="{FF2B5EF4-FFF2-40B4-BE49-F238E27FC236}">
              <a16:creationId xmlns:a16="http://schemas.microsoft.com/office/drawing/2014/main" id="{2F1CE750-2DAC-4632-A53D-3924941FB51B}"/>
            </a:ext>
          </a:extLst>
        </xdr:cNvPr>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60977</xdr:rowOff>
    </xdr:from>
    <xdr:ext cx="405111" cy="259045"/>
    <xdr:sp macro="" textlink="">
      <xdr:nvSpPr>
        <xdr:cNvPr id="90" name="n_2aveValue有形固定資産減価償却率">
          <a:extLst>
            <a:ext uri="{FF2B5EF4-FFF2-40B4-BE49-F238E27FC236}">
              <a16:creationId xmlns:a16="http://schemas.microsoft.com/office/drawing/2014/main" id="{51902C47-A1BA-484A-B818-899B03A37D89}"/>
            </a:ext>
          </a:extLst>
        </xdr:cNvPr>
        <xdr:cNvSpPr txBox="1"/>
      </xdr:nvSpPr>
      <xdr:spPr>
        <a:xfrm>
          <a:off x="3086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1" name="n_3aveValue有形固定資産減価償却率">
          <a:extLst>
            <a:ext uri="{FF2B5EF4-FFF2-40B4-BE49-F238E27FC236}">
              <a16:creationId xmlns:a16="http://schemas.microsoft.com/office/drawing/2014/main" id="{A74B80BC-06D8-4B19-9B68-81037E2433CA}"/>
            </a:ext>
          </a:extLst>
        </xdr:cNvPr>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148226</xdr:rowOff>
    </xdr:from>
    <xdr:ext cx="405111" cy="259045"/>
    <xdr:sp macro="" textlink="">
      <xdr:nvSpPr>
        <xdr:cNvPr id="92" name="n_4aveValue有形固定資産減価償却率">
          <a:extLst>
            <a:ext uri="{FF2B5EF4-FFF2-40B4-BE49-F238E27FC236}">
              <a16:creationId xmlns:a16="http://schemas.microsoft.com/office/drawing/2014/main" id="{6FD0D732-BFC1-4DF9-88A9-AD34F67F3E51}"/>
            </a:ext>
          </a:extLst>
        </xdr:cNvPr>
        <xdr:cNvSpPr txBox="1"/>
      </xdr:nvSpPr>
      <xdr:spPr>
        <a:xfrm>
          <a:off x="1562744" y="572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2176</xdr:rowOff>
    </xdr:from>
    <xdr:ext cx="405111" cy="259045"/>
    <xdr:sp macro="" textlink="">
      <xdr:nvSpPr>
        <xdr:cNvPr id="93" name="n_1mainValue有形固定資産減価償却率">
          <a:extLst>
            <a:ext uri="{FF2B5EF4-FFF2-40B4-BE49-F238E27FC236}">
              <a16:creationId xmlns:a16="http://schemas.microsoft.com/office/drawing/2014/main" id="{F45D5E1D-63E4-4F83-8E41-1F0F8926C888}"/>
            </a:ext>
          </a:extLst>
        </xdr:cNvPr>
        <xdr:cNvSpPr txBox="1"/>
      </xdr:nvSpPr>
      <xdr:spPr>
        <a:xfrm>
          <a:off x="38360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136923</xdr:rowOff>
    </xdr:from>
    <xdr:ext cx="405111" cy="259045"/>
    <xdr:sp macro="" textlink="">
      <xdr:nvSpPr>
        <xdr:cNvPr id="94" name="n_2mainValue有形固定資産減価償却率">
          <a:extLst>
            <a:ext uri="{FF2B5EF4-FFF2-40B4-BE49-F238E27FC236}">
              <a16:creationId xmlns:a16="http://schemas.microsoft.com/office/drawing/2014/main" id="{B0705BFB-7C67-457E-8FBD-B2994C280530}"/>
            </a:ext>
          </a:extLst>
        </xdr:cNvPr>
        <xdr:cNvSpPr txBox="1"/>
      </xdr:nvSpPr>
      <xdr:spPr>
        <a:xfrm>
          <a:off x="3086744" y="5366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152036</xdr:rowOff>
    </xdr:from>
    <xdr:ext cx="405111" cy="259045"/>
    <xdr:sp macro="" textlink="">
      <xdr:nvSpPr>
        <xdr:cNvPr id="95" name="n_3mainValue有形固定資産減価償却率">
          <a:extLst>
            <a:ext uri="{FF2B5EF4-FFF2-40B4-BE49-F238E27FC236}">
              <a16:creationId xmlns:a16="http://schemas.microsoft.com/office/drawing/2014/main" id="{4CE5DCD0-B7DB-454C-97A7-DDAD0477B905}"/>
            </a:ext>
          </a:extLst>
        </xdr:cNvPr>
        <xdr:cNvSpPr txBox="1"/>
      </xdr:nvSpPr>
      <xdr:spPr>
        <a:xfrm>
          <a:off x="2324744" y="538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63517</xdr:rowOff>
    </xdr:from>
    <xdr:ext cx="405111" cy="259045"/>
    <xdr:sp macro="" textlink="">
      <xdr:nvSpPr>
        <xdr:cNvPr id="96" name="n_4mainValue有形固定資産減価償却率">
          <a:extLst>
            <a:ext uri="{FF2B5EF4-FFF2-40B4-BE49-F238E27FC236}">
              <a16:creationId xmlns:a16="http://schemas.microsoft.com/office/drawing/2014/main" id="{E0C2EC9D-9C6B-4249-B82C-D98BDCB525AC}"/>
            </a:ext>
          </a:extLst>
        </xdr:cNvPr>
        <xdr:cNvSpPr txBox="1"/>
      </xdr:nvSpPr>
      <xdr:spPr>
        <a:xfrm>
          <a:off x="1562744"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24ABD1EF-B6EC-44D4-908E-32F8A7A686B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921BA88-0ACE-49A5-99F7-D7155B92E68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8FD4C599-CCC9-4CDA-95E9-3AC97484F737}"/>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D64DFAAA-F2A9-49BB-8369-288D792AD92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BE7B05C4-78EB-4FAD-8A53-0276A2FF1C5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1E26EFC-B7CD-4EEC-A874-5F7DAD2BCED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B4A4379F-09DA-4D0A-B80F-2018AB7A853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DCD73EE6-4224-47FB-AD08-B22C2324EEA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8B7E5026-5D16-4F1A-80EE-711BC06E91D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D695F5F4-F066-4914-9EDF-CCBDE5B3AA7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E17E3F0-FB76-4A50-A693-C6D8EBA9F2B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A7B45C8-C659-4E7F-92F9-C3B10757448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10F329A-F3B2-414C-A8B4-482E90CF217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本指標は債務償還能力に対する将来負担の大きさを表す指標であり、類似団体平均値に比べ非常に高い数値となっている。</a:t>
          </a:r>
        </a:p>
        <a:p>
          <a:r>
            <a:rPr kumimoji="1" lang="ja-JP" altLang="en-US" sz="1100">
              <a:latin typeface="ＭＳ Ｐゴシック" panose="020B0600070205080204" pitchFamily="50" charset="-128"/>
              <a:ea typeface="ＭＳ Ｐゴシック" panose="020B0600070205080204" pitchFamily="50" charset="-128"/>
            </a:rPr>
            <a:t>　市債残高を含む将来負担額が大きく膨らんでいることが要因であるが、合併特例債を活用した事業が平成３０年度で完了していることから、緩やかではあるが今後は減少していくものと見込んでいる。</a:t>
          </a:r>
        </a:p>
        <a:p>
          <a:r>
            <a:rPr kumimoji="1" lang="ja-JP" altLang="en-US" sz="1100">
              <a:latin typeface="ＭＳ Ｐゴシック" panose="020B0600070205080204" pitchFamily="50" charset="-128"/>
              <a:ea typeface="ＭＳ Ｐゴシック" panose="020B0600070205080204" pitchFamily="50" charset="-128"/>
            </a:rPr>
            <a:t>　今後は、一般会計、特別会計はもちろんのこと、公営企業会計においても市債の借入抑制や行政コストの削減を行うなど、より一層財政健全化に努めていく必要がある。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70CAA37A-AC9B-41C2-972D-FE66B9FA54F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F1DA8FEA-4C45-4691-B8F4-39653C4A120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25AF24E6-7F04-4982-929F-57ADBA7A003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63B31CDE-A3D1-4902-95B6-865CB690316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7E79EC54-2890-4C75-BEAD-5A73256B129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A522DD0D-D46F-4CBF-A93F-D3F78E342B0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16CFDA58-03F2-400F-84E0-EDF0C0B2127E}"/>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33D0BD71-F169-4CF5-BD5E-34BB49991B0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25B42B9A-0F64-4B91-ACDB-755AA097CB5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FA4E354C-3F6C-4729-9643-B9A84115443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7143D20E-5AC7-4E5C-A8A6-8E721EE47F8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AF755A20-59C5-459A-8C61-660A8E33311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DE5F3A6F-2ACF-409E-ABB1-AA53FC85166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540BD07B-C804-46D8-A50D-65E9E458C8F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230678D-FC2A-428C-AEEE-13F80D72A48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F76BD0B4-CC38-432D-8807-312E7A93024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B1A94CD-5724-4E1F-8B64-679AADD5690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73055</xdr:rowOff>
    </xdr:from>
    <xdr:to>
      <xdr:col>76</xdr:col>
      <xdr:colOff>21589</xdr:colOff>
      <xdr:row>33</xdr:row>
      <xdr:rowOff>44383</xdr:rowOff>
    </xdr:to>
    <xdr:cxnSp macro="">
      <xdr:nvCxnSpPr>
        <xdr:cNvPr id="127" name="直線コネクタ 126">
          <a:extLst>
            <a:ext uri="{FF2B5EF4-FFF2-40B4-BE49-F238E27FC236}">
              <a16:creationId xmlns:a16="http://schemas.microsoft.com/office/drawing/2014/main" id="{BD03584E-CBE0-4B4D-8964-45A486AFACEB}"/>
            </a:ext>
          </a:extLst>
        </xdr:cNvPr>
        <xdr:cNvCxnSpPr/>
      </xdr:nvCxnSpPr>
      <xdr:spPr>
        <a:xfrm flipV="1">
          <a:off x="14793595" y="5473730"/>
          <a:ext cx="1269" cy="100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48210</xdr:rowOff>
    </xdr:from>
    <xdr:ext cx="560923" cy="259045"/>
    <xdr:sp macro="" textlink="">
      <xdr:nvSpPr>
        <xdr:cNvPr id="128" name="債務償還比率最小値テキスト">
          <a:extLst>
            <a:ext uri="{FF2B5EF4-FFF2-40B4-BE49-F238E27FC236}">
              <a16:creationId xmlns:a16="http://schemas.microsoft.com/office/drawing/2014/main" id="{7273B193-7828-4623-A36D-779C54588C6B}"/>
            </a:ext>
          </a:extLst>
        </xdr:cNvPr>
        <xdr:cNvSpPr txBox="1"/>
      </xdr:nvSpPr>
      <xdr:spPr>
        <a:xfrm>
          <a:off x="14846300" y="64775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44383</xdr:rowOff>
    </xdr:from>
    <xdr:to>
      <xdr:col>76</xdr:col>
      <xdr:colOff>111125</xdr:colOff>
      <xdr:row>33</xdr:row>
      <xdr:rowOff>44383</xdr:rowOff>
    </xdr:to>
    <xdr:cxnSp macro="">
      <xdr:nvCxnSpPr>
        <xdr:cNvPr id="129" name="直線コネクタ 128">
          <a:extLst>
            <a:ext uri="{FF2B5EF4-FFF2-40B4-BE49-F238E27FC236}">
              <a16:creationId xmlns:a16="http://schemas.microsoft.com/office/drawing/2014/main" id="{895117A3-DA96-476D-B28C-5C535F42CD6A}"/>
            </a:ext>
          </a:extLst>
        </xdr:cNvPr>
        <xdr:cNvCxnSpPr/>
      </xdr:nvCxnSpPr>
      <xdr:spPr>
        <a:xfrm>
          <a:off x="14706600" y="647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19732</xdr:rowOff>
    </xdr:from>
    <xdr:ext cx="469744" cy="259045"/>
    <xdr:sp macro="" textlink="">
      <xdr:nvSpPr>
        <xdr:cNvPr id="130" name="債務償還比率最大値テキスト">
          <a:extLst>
            <a:ext uri="{FF2B5EF4-FFF2-40B4-BE49-F238E27FC236}">
              <a16:creationId xmlns:a16="http://schemas.microsoft.com/office/drawing/2014/main" id="{35F91221-1145-4DA6-ACAF-F791360A5C2E}"/>
            </a:ext>
          </a:extLst>
        </xdr:cNvPr>
        <xdr:cNvSpPr txBox="1"/>
      </xdr:nvSpPr>
      <xdr:spPr>
        <a:xfrm>
          <a:off x="14846300" y="524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73055</xdr:rowOff>
    </xdr:from>
    <xdr:to>
      <xdr:col>76</xdr:col>
      <xdr:colOff>111125</xdr:colOff>
      <xdr:row>27</xdr:row>
      <xdr:rowOff>73055</xdr:rowOff>
    </xdr:to>
    <xdr:cxnSp macro="">
      <xdr:nvCxnSpPr>
        <xdr:cNvPr id="131" name="直線コネクタ 130">
          <a:extLst>
            <a:ext uri="{FF2B5EF4-FFF2-40B4-BE49-F238E27FC236}">
              <a16:creationId xmlns:a16="http://schemas.microsoft.com/office/drawing/2014/main" id="{EAAA82BA-5440-4179-8E1E-0D155CAE44A1}"/>
            </a:ext>
          </a:extLst>
        </xdr:cNvPr>
        <xdr:cNvCxnSpPr/>
      </xdr:nvCxnSpPr>
      <xdr:spPr>
        <a:xfrm>
          <a:off x="14706600" y="547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86329</xdr:rowOff>
    </xdr:from>
    <xdr:ext cx="469744" cy="259045"/>
    <xdr:sp macro="" textlink="">
      <xdr:nvSpPr>
        <xdr:cNvPr id="132" name="債務償還比率平均値テキスト">
          <a:extLst>
            <a:ext uri="{FF2B5EF4-FFF2-40B4-BE49-F238E27FC236}">
              <a16:creationId xmlns:a16="http://schemas.microsoft.com/office/drawing/2014/main" id="{9316A5F2-7867-4A29-A621-0B29244E7668}"/>
            </a:ext>
          </a:extLst>
        </xdr:cNvPr>
        <xdr:cNvSpPr txBox="1"/>
      </xdr:nvSpPr>
      <xdr:spPr>
        <a:xfrm>
          <a:off x="14846300" y="5658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63452</xdr:rowOff>
    </xdr:from>
    <xdr:to>
      <xdr:col>76</xdr:col>
      <xdr:colOff>73025</xdr:colOff>
      <xdr:row>29</xdr:row>
      <xdr:rowOff>165052</xdr:rowOff>
    </xdr:to>
    <xdr:sp macro="" textlink="">
      <xdr:nvSpPr>
        <xdr:cNvPr id="133" name="フローチャート: 判断 132">
          <a:extLst>
            <a:ext uri="{FF2B5EF4-FFF2-40B4-BE49-F238E27FC236}">
              <a16:creationId xmlns:a16="http://schemas.microsoft.com/office/drawing/2014/main" id="{0A39921F-D6F9-4026-BB58-F5F96645A384}"/>
            </a:ext>
          </a:extLst>
        </xdr:cNvPr>
        <xdr:cNvSpPr/>
      </xdr:nvSpPr>
      <xdr:spPr>
        <a:xfrm>
          <a:off x="14744700" y="580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91416</xdr:rowOff>
    </xdr:from>
    <xdr:to>
      <xdr:col>72</xdr:col>
      <xdr:colOff>123825</xdr:colOff>
      <xdr:row>30</xdr:row>
      <xdr:rowOff>21566</xdr:rowOff>
    </xdr:to>
    <xdr:sp macro="" textlink="">
      <xdr:nvSpPr>
        <xdr:cNvPr id="134" name="フローチャート: 判断 133">
          <a:extLst>
            <a:ext uri="{FF2B5EF4-FFF2-40B4-BE49-F238E27FC236}">
              <a16:creationId xmlns:a16="http://schemas.microsoft.com/office/drawing/2014/main" id="{92CF94BD-C266-4CE8-B916-7AD26A0E9DC2}"/>
            </a:ext>
          </a:extLst>
        </xdr:cNvPr>
        <xdr:cNvSpPr/>
      </xdr:nvSpPr>
      <xdr:spPr>
        <a:xfrm>
          <a:off x="14033500" y="583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68695</xdr:rowOff>
    </xdr:from>
    <xdr:to>
      <xdr:col>68</xdr:col>
      <xdr:colOff>123825</xdr:colOff>
      <xdr:row>29</xdr:row>
      <xdr:rowOff>170295</xdr:rowOff>
    </xdr:to>
    <xdr:sp macro="" textlink="">
      <xdr:nvSpPr>
        <xdr:cNvPr id="135" name="フローチャート: 判断 134">
          <a:extLst>
            <a:ext uri="{FF2B5EF4-FFF2-40B4-BE49-F238E27FC236}">
              <a16:creationId xmlns:a16="http://schemas.microsoft.com/office/drawing/2014/main" id="{84068418-2CC5-4940-97D5-1832F6C7EA10}"/>
            </a:ext>
          </a:extLst>
        </xdr:cNvPr>
        <xdr:cNvSpPr/>
      </xdr:nvSpPr>
      <xdr:spPr>
        <a:xfrm>
          <a:off x="13271500" y="581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54816</xdr:rowOff>
    </xdr:from>
    <xdr:to>
      <xdr:col>64</xdr:col>
      <xdr:colOff>123825</xdr:colOff>
      <xdr:row>29</xdr:row>
      <xdr:rowOff>156416</xdr:rowOff>
    </xdr:to>
    <xdr:sp macro="" textlink="">
      <xdr:nvSpPr>
        <xdr:cNvPr id="136" name="フローチャート: 判断 135">
          <a:extLst>
            <a:ext uri="{FF2B5EF4-FFF2-40B4-BE49-F238E27FC236}">
              <a16:creationId xmlns:a16="http://schemas.microsoft.com/office/drawing/2014/main" id="{A13B74C0-16DC-4766-9A55-B04B125E5C4B}"/>
            </a:ext>
          </a:extLst>
        </xdr:cNvPr>
        <xdr:cNvSpPr/>
      </xdr:nvSpPr>
      <xdr:spPr>
        <a:xfrm>
          <a:off x="12509500" y="579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40525</xdr:rowOff>
    </xdr:from>
    <xdr:to>
      <xdr:col>60</xdr:col>
      <xdr:colOff>123825</xdr:colOff>
      <xdr:row>29</xdr:row>
      <xdr:rowOff>142125</xdr:rowOff>
    </xdr:to>
    <xdr:sp macro="" textlink="">
      <xdr:nvSpPr>
        <xdr:cNvPr id="137" name="フローチャート: 判断 136">
          <a:extLst>
            <a:ext uri="{FF2B5EF4-FFF2-40B4-BE49-F238E27FC236}">
              <a16:creationId xmlns:a16="http://schemas.microsoft.com/office/drawing/2014/main" id="{001DE18B-E8FB-451C-B412-89980947F874}"/>
            </a:ext>
          </a:extLst>
        </xdr:cNvPr>
        <xdr:cNvSpPr/>
      </xdr:nvSpPr>
      <xdr:spPr>
        <a:xfrm>
          <a:off x="11747500" y="578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C9C68654-2A65-4DF2-94D3-35C329C8F3E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C3BBEDA-EFD3-4942-A914-46635D69B61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318CBF4-911C-47B3-AE88-A6269B637BA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81328E9-CDD0-47B7-BFB4-19D8F89A86F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3C7E22E-BD8C-4C4F-872F-A0AF9A5812B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165033</xdr:rowOff>
    </xdr:from>
    <xdr:to>
      <xdr:col>76</xdr:col>
      <xdr:colOff>73025</xdr:colOff>
      <xdr:row>33</xdr:row>
      <xdr:rowOff>95183</xdr:rowOff>
    </xdr:to>
    <xdr:sp macro="" textlink="">
      <xdr:nvSpPr>
        <xdr:cNvPr id="143" name="楕円 142">
          <a:extLst>
            <a:ext uri="{FF2B5EF4-FFF2-40B4-BE49-F238E27FC236}">
              <a16:creationId xmlns:a16="http://schemas.microsoft.com/office/drawing/2014/main" id="{67AFA989-865C-4C8D-A22B-64800EBBFBD7}"/>
            </a:ext>
          </a:extLst>
        </xdr:cNvPr>
        <xdr:cNvSpPr/>
      </xdr:nvSpPr>
      <xdr:spPr>
        <a:xfrm>
          <a:off x="14744700" y="64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79960</xdr:rowOff>
    </xdr:from>
    <xdr:ext cx="560923" cy="259045"/>
    <xdr:sp macro="" textlink="">
      <xdr:nvSpPr>
        <xdr:cNvPr id="144" name="債務償還比率該当値テキスト">
          <a:extLst>
            <a:ext uri="{FF2B5EF4-FFF2-40B4-BE49-F238E27FC236}">
              <a16:creationId xmlns:a16="http://schemas.microsoft.com/office/drawing/2014/main" id="{FEEF0DA8-CEF2-4D5B-A517-70F0FC87A5CC}"/>
            </a:ext>
          </a:extLst>
        </xdr:cNvPr>
        <xdr:cNvSpPr txBox="1"/>
      </xdr:nvSpPr>
      <xdr:spPr>
        <a:xfrm>
          <a:off x="14846300" y="63378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75728</xdr:rowOff>
    </xdr:from>
    <xdr:to>
      <xdr:col>72</xdr:col>
      <xdr:colOff>123825</xdr:colOff>
      <xdr:row>34</xdr:row>
      <xdr:rowOff>5878</xdr:rowOff>
    </xdr:to>
    <xdr:sp macro="" textlink="">
      <xdr:nvSpPr>
        <xdr:cNvPr id="145" name="楕円 144">
          <a:extLst>
            <a:ext uri="{FF2B5EF4-FFF2-40B4-BE49-F238E27FC236}">
              <a16:creationId xmlns:a16="http://schemas.microsoft.com/office/drawing/2014/main" id="{6175D81C-91C1-49AE-8AAA-B1C9230B94A2}"/>
            </a:ext>
          </a:extLst>
        </xdr:cNvPr>
        <xdr:cNvSpPr/>
      </xdr:nvSpPr>
      <xdr:spPr>
        <a:xfrm>
          <a:off x="14033500" y="65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44383</xdr:rowOff>
    </xdr:from>
    <xdr:to>
      <xdr:col>76</xdr:col>
      <xdr:colOff>22225</xdr:colOff>
      <xdr:row>33</xdr:row>
      <xdr:rowOff>126528</xdr:rowOff>
    </xdr:to>
    <xdr:cxnSp macro="">
      <xdr:nvCxnSpPr>
        <xdr:cNvPr id="146" name="直線コネクタ 145">
          <a:extLst>
            <a:ext uri="{FF2B5EF4-FFF2-40B4-BE49-F238E27FC236}">
              <a16:creationId xmlns:a16="http://schemas.microsoft.com/office/drawing/2014/main" id="{19C5C29C-0FAF-49C0-8578-96BBA073C4D2}"/>
            </a:ext>
          </a:extLst>
        </xdr:cNvPr>
        <xdr:cNvCxnSpPr/>
      </xdr:nvCxnSpPr>
      <xdr:spPr>
        <a:xfrm flipV="1">
          <a:off x="14084300" y="6473758"/>
          <a:ext cx="711200" cy="8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79635</xdr:rowOff>
    </xdr:from>
    <xdr:to>
      <xdr:col>68</xdr:col>
      <xdr:colOff>123825</xdr:colOff>
      <xdr:row>34</xdr:row>
      <xdr:rowOff>9785</xdr:rowOff>
    </xdr:to>
    <xdr:sp macro="" textlink="">
      <xdr:nvSpPr>
        <xdr:cNvPr id="147" name="楕円 146">
          <a:extLst>
            <a:ext uri="{FF2B5EF4-FFF2-40B4-BE49-F238E27FC236}">
              <a16:creationId xmlns:a16="http://schemas.microsoft.com/office/drawing/2014/main" id="{60779C57-7D7E-418F-8C40-BB41394E6BCB}"/>
            </a:ext>
          </a:extLst>
        </xdr:cNvPr>
        <xdr:cNvSpPr/>
      </xdr:nvSpPr>
      <xdr:spPr>
        <a:xfrm>
          <a:off x="13271500" y="650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126528</xdr:rowOff>
    </xdr:from>
    <xdr:to>
      <xdr:col>72</xdr:col>
      <xdr:colOff>73025</xdr:colOff>
      <xdr:row>33</xdr:row>
      <xdr:rowOff>130435</xdr:rowOff>
    </xdr:to>
    <xdr:cxnSp macro="">
      <xdr:nvCxnSpPr>
        <xdr:cNvPr id="148" name="直線コネクタ 147">
          <a:extLst>
            <a:ext uri="{FF2B5EF4-FFF2-40B4-BE49-F238E27FC236}">
              <a16:creationId xmlns:a16="http://schemas.microsoft.com/office/drawing/2014/main" id="{9C89E34C-31B3-4434-9691-37AF85D2F843}"/>
            </a:ext>
          </a:extLst>
        </xdr:cNvPr>
        <xdr:cNvCxnSpPr/>
      </xdr:nvCxnSpPr>
      <xdr:spPr>
        <a:xfrm flipV="1">
          <a:off x="13322300" y="6555903"/>
          <a:ext cx="762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152116</xdr:rowOff>
    </xdr:from>
    <xdr:to>
      <xdr:col>64</xdr:col>
      <xdr:colOff>123825</xdr:colOff>
      <xdr:row>34</xdr:row>
      <xdr:rowOff>82266</xdr:rowOff>
    </xdr:to>
    <xdr:sp macro="" textlink="">
      <xdr:nvSpPr>
        <xdr:cNvPr id="149" name="楕円 148">
          <a:extLst>
            <a:ext uri="{FF2B5EF4-FFF2-40B4-BE49-F238E27FC236}">
              <a16:creationId xmlns:a16="http://schemas.microsoft.com/office/drawing/2014/main" id="{C5F35439-5951-4F6F-81C0-063F607B6EBC}"/>
            </a:ext>
          </a:extLst>
        </xdr:cNvPr>
        <xdr:cNvSpPr/>
      </xdr:nvSpPr>
      <xdr:spPr>
        <a:xfrm>
          <a:off x="12509500" y="658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130435</xdr:rowOff>
    </xdr:from>
    <xdr:to>
      <xdr:col>68</xdr:col>
      <xdr:colOff>73025</xdr:colOff>
      <xdr:row>34</xdr:row>
      <xdr:rowOff>31466</xdr:rowOff>
    </xdr:to>
    <xdr:cxnSp macro="">
      <xdr:nvCxnSpPr>
        <xdr:cNvPr id="150" name="直線コネクタ 149">
          <a:extLst>
            <a:ext uri="{FF2B5EF4-FFF2-40B4-BE49-F238E27FC236}">
              <a16:creationId xmlns:a16="http://schemas.microsoft.com/office/drawing/2014/main" id="{5BDCE6A5-4B20-48B6-A72D-BD95E84744BE}"/>
            </a:ext>
          </a:extLst>
        </xdr:cNvPr>
        <xdr:cNvCxnSpPr/>
      </xdr:nvCxnSpPr>
      <xdr:spPr>
        <a:xfrm flipV="1">
          <a:off x="12560300" y="6559810"/>
          <a:ext cx="762000" cy="7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65036</xdr:rowOff>
    </xdr:from>
    <xdr:to>
      <xdr:col>60</xdr:col>
      <xdr:colOff>123825</xdr:colOff>
      <xdr:row>33</xdr:row>
      <xdr:rowOff>166636</xdr:rowOff>
    </xdr:to>
    <xdr:sp macro="" textlink="">
      <xdr:nvSpPr>
        <xdr:cNvPr id="151" name="楕円 150">
          <a:extLst>
            <a:ext uri="{FF2B5EF4-FFF2-40B4-BE49-F238E27FC236}">
              <a16:creationId xmlns:a16="http://schemas.microsoft.com/office/drawing/2014/main" id="{9ABA6543-E8BC-403D-B214-84AB26B49364}"/>
            </a:ext>
          </a:extLst>
        </xdr:cNvPr>
        <xdr:cNvSpPr/>
      </xdr:nvSpPr>
      <xdr:spPr>
        <a:xfrm>
          <a:off x="11747500" y="649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115836</xdr:rowOff>
    </xdr:from>
    <xdr:to>
      <xdr:col>64</xdr:col>
      <xdr:colOff>73025</xdr:colOff>
      <xdr:row>34</xdr:row>
      <xdr:rowOff>31466</xdr:rowOff>
    </xdr:to>
    <xdr:cxnSp macro="">
      <xdr:nvCxnSpPr>
        <xdr:cNvPr id="152" name="直線コネクタ 151">
          <a:extLst>
            <a:ext uri="{FF2B5EF4-FFF2-40B4-BE49-F238E27FC236}">
              <a16:creationId xmlns:a16="http://schemas.microsoft.com/office/drawing/2014/main" id="{ED09503B-8427-40D4-91C8-2C5D025959FC}"/>
            </a:ext>
          </a:extLst>
        </xdr:cNvPr>
        <xdr:cNvCxnSpPr/>
      </xdr:nvCxnSpPr>
      <xdr:spPr>
        <a:xfrm>
          <a:off x="11798300" y="6545211"/>
          <a:ext cx="762000" cy="8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38093</xdr:rowOff>
    </xdr:from>
    <xdr:ext cx="469744" cy="259045"/>
    <xdr:sp macro="" textlink="">
      <xdr:nvSpPr>
        <xdr:cNvPr id="153" name="n_1aveValue債務償還比率">
          <a:extLst>
            <a:ext uri="{FF2B5EF4-FFF2-40B4-BE49-F238E27FC236}">
              <a16:creationId xmlns:a16="http://schemas.microsoft.com/office/drawing/2014/main" id="{2BFD154A-EC68-4A59-B546-737C43E81DDB}"/>
            </a:ext>
          </a:extLst>
        </xdr:cNvPr>
        <xdr:cNvSpPr txBox="1"/>
      </xdr:nvSpPr>
      <xdr:spPr>
        <a:xfrm>
          <a:off x="13836727" y="56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15372</xdr:rowOff>
    </xdr:from>
    <xdr:ext cx="469744" cy="259045"/>
    <xdr:sp macro="" textlink="">
      <xdr:nvSpPr>
        <xdr:cNvPr id="154" name="n_2aveValue債務償還比率">
          <a:extLst>
            <a:ext uri="{FF2B5EF4-FFF2-40B4-BE49-F238E27FC236}">
              <a16:creationId xmlns:a16="http://schemas.microsoft.com/office/drawing/2014/main" id="{9F4832E3-00C0-422F-9532-C3A3AEC19CF8}"/>
            </a:ext>
          </a:extLst>
        </xdr:cNvPr>
        <xdr:cNvSpPr txBox="1"/>
      </xdr:nvSpPr>
      <xdr:spPr>
        <a:xfrm>
          <a:off x="13087427" y="558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1493</xdr:rowOff>
    </xdr:from>
    <xdr:ext cx="469744" cy="259045"/>
    <xdr:sp macro="" textlink="">
      <xdr:nvSpPr>
        <xdr:cNvPr id="155" name="n_3aveValue債務償還比率">
          <a:extLst>
            <a:ext uri="{FF2B5EF4-FFF2-40B4-BE49-F238E27FC236}">
              <a16:creationId xmlns:a16="http://schemas.microsoft.com/office/drawing/2014/main" id="{6FA8739B-D65C-416A-84F2-E1E551B2F555}"/>
            </a:ext>
          </a:extLst>
        </xdr:cNvPr>
        <xdr:cNvSpPr txBox="1"/>
      </xdr:nvSpPr>
      <xdr:spPr>
        <a:xfrm>
          <a:off x="12325427" y="557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158652</xdr:rowOff>
    </xdr:from>
    <xdr:ext cx="469744" cy="259045"/>
    <xdr:sp macro="" textlink="">
      <xdr:nvSpPr>
        <xdr:cNvPr id="156" name="n_4aveValue債務償還比率">
          <a:extLst>
            <a:ext uri="{FF2B5EF4-FFF2-40B4-BE49-F238E27FC236}">
              <a16:creationId xmlns:a16="http://schemas.microsoft.com/office/drawing/2014/main" id="{E6F75447-70D6-4E03-B57B-F3CEBCEE73CB}"/>
            </a:ext>
          </a:extLst>
        </xdr:cNvPr>
        <xdr:cNvSpPr txBox="1"/>
      </xdr:nvSpPr>
      <xdr:spPr>
        <a:xfrm>
          <a:off x="11563427" y="555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168455</xdr:rowOff>
    </xdr:from>
    <xdr:ext cx="560923" cy="259045"/>
    <xdr:sp macro="" textlink="">
      <xdr:nvSpPr>
        <xdr:cNvPr id="157" name="n_1mainValue債務償還比率">
          <a:extLst>
            <a:ext uri="{FF2B5EF4-FFF2-40B4-BE49-F238E27FC236}">
              <a16:creationId xmlns:a16="http://schemas.microsoft.com/office/drawing/2014/main" id="{ADDD8976-0434-44C1-873E-23A0E157F2E9}"/>
            </a:ext>
          </a:extLst>
        </xdr:cNvPr>
        <xdr:cNvSpPr txBox="1"/>
      </xdr:nvSpPr>
      <xdr:spPr>
        <a:xfrm>
          <a:off x="13791138" y="65978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912</xdr:rowOff>
    </xdr:from>
    <xdr:ext cx="560923" cy="259045"/>
    <xdr:sp macro="" textlink="">
      <xdr:nvSpPr>
        <xdr:cNvPr id="158" name="n_2mainValue債務償還比率">
          <a:extLst>
            <a:ext uri="{FF2B5EF4-FFF2-40B4-BE49-F238E27FC236}">
              <a16:creationId xmlns:a16="http://schemas.microsoft.com/office/drawing/2014/main" id="{9471E4D5-A0A2-4E51-BF53-A2444CA16574}"/>
            </a:ext>
          </a:extLst>
        </xdr:cNvPr>
        <xdr:cNvSpPr txBox="1"/>
      </xdr:nvSpPr>
      <xdr:spPr>
        <a:xfrm>
          <a:off x="13041838" y="6601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73393</xdr:rowOff>
    </xdr:from>
    <xdr:ext cx="560923" cy="259045"/>
    <xdr:sp macro="" textlink="">
      <xdr:nvSpPr>
        <xdr:cNvPr id="159" name="n_3mainValue債務償還比率">
          <a:extLst>
            <a:ext uri="{FF2B5EF4-FFF2-40B4-BE49-F238E27FC236}">
              <a16:creationId xmlns:a16="http://schemas.microsoft.com/office/drawing/2014/main" id="{8167034E-5E27-4A9D-BFC6-E7A59BFE5752}"/>
            </a:ext>
          </a:extLst>
        </xdr:cNvPr>
        <xdr:cNvSpPr txBox="1"/>
      </xdr:nvSpPr>
      <xdr:spPr>
        <a:xfrm>
          <a:off x="12279838" y="6674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157763</xdr:rowOff>
    </xdr:from>
    <xdr:ext cx="560923" cy="259045"/>
    <xdr:sp macro="" textlink="">
      <xdr:nvSpPr>
        <xdr:cNvPr id="160" name="n_4mainValue債務償還比率">
          <a:extLst>
            <a:ext uri="{FF2B5EF4-FFF2-40B4-BE49-F238E27FC236}">
              <a16:creationId xmlns:a16="http://schemas.microsoft.com/office/drawing/2014/main" id="{D71C0A83-A728-41D0-B39B-2761C0D24581}"/>
            </a:ext>
          </a:extLst>
        </xdr:cNvPr>
        <xdr:cNvSpPr txBox="1"/>
      </xdr:nvSpPr>
      <xdr:spPr>
        <a:xfrm>
          <a:off x="11517838" y="65871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B1EEDED-F674-4312-A4DE-12EDAD8CB4A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BADC20A6-DF9B-4E6F-BB99-79FB423E0DF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33E3BDFE-4846-4211-BF49-CC4496016A2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B6D3F417-0F59-4C33-A564-D47D2070E4C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90E14D37-0F2C-4272-B528-5C3065EED4E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5A2908C-BEB8-4EA9-8474-84B17F5CE83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46BBD7E-94A2-4D9D-9C85-5AE178434C4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C305A3-471C-4A69-9D55-18AA943AE3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59ACBAF-09C7-481E-A21F-D9444B4E2C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51A881-CED8-45DD-860B-B7FD021871B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77C7EAC-3674-4B71-923E-68872A8EB65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E43FD5-81EF-4BDA-AAEB-C81DF957E32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EF458D-FB5B-4F82-AD5E-796F9C9E01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B717196-36FA-4A03-AD9C-27206DEF471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6AF0152-6BE3-416B-8748-406055D157B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55D99C-7019-4A69-B68C-99B26AA5502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28,495
28,255
264.89
20,682,789
19,653,707
986,193
9,429,881
19,701,301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DAC4AA-238D-4C5F-B184-DA32B469FE9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38B127-F1D9-45A1-AA11-5FE00C284EC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F44984-CE5C-4112-903E-5B33F03113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336C77-E8C4-43C3-B20B-AE8D376241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400307-06F8-4E4F-A120-320FB2D72AE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298D5AA-6823-4883-843F-D50CC865B8F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E14721B-4D37-4F89-82E6-D8EC0B87BF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C1A65E-C9B6-4AB6-AF2F-5E924A7D3D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CC3FAB4-49D9-40F0-BD27-0840F21E8D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AF5B590-5331-4116-BF63-A2F86C2091E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B53B2FE-A695-4B13-AE87-6E3DF88AB69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6C9542-7640-490D-980C-6F4CC28BDA3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4189EDB-86D8-4575-9A08-E34A6B329ED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BE69CD-C3D8-4E58-B92F-73B3E45B0A5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E9D478-14AC-403F-8D5D-5B26E23FC0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B3A47F-88E2-4C90-AC59-1790059FDD3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359BAF-ED5F-4ABD-9E5E-09F032629D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744B93-E996-40FD-8ED0-C9EBA18876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29C3A1F-4C81-4E29-A29A-8437123336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D830832-FAD6-4714-9D43-F6F05594A50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486AA16-F352-449D-9D97-0640BD420E7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204C694-54AE-45DE-BF03-D39EAB56A6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7917C4A-1776-4DC1-A464-ACFF9CC922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ACAEF9-6CAC-4476-B413-E9AEE493AA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41C6151-E24B-415C-8EB6-ED91F6BDA02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93D4679-F598-422C-A69C-341EBA0781B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70D7E0E-A6B7-4F2D-878F-C09BF6A0E0F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5992764-1CF7-4CCC-9648-79FADD184B4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D705A50-C172-446D-8986-8C375C2139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5544CFC-D93F-4241-9976-3F507FBB56A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1FABD18-2B30-40BB-ACF5-3E360B57787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4573C6F-4E9B-4705-B75A-122A9967EEE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335E8FB-EF26-4D0E-B47C-369F868D6A0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8A0F274-3B22-4E38-88B4-6373042C9C3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B3A1853-3C56-4656-91B8-74A4296CCD7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7099489-5D42-4540-B0B5-22A88BB2183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0978023-DD34-4236-8F1F-A1D7CFBFCEE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7E25D88-BCC7-4AC9-8770-8C56E6D4C9B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A81E73D-3F54-47C6-87D2-9215FEB618D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608357E-1892-46F0-9983-648B8837095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75AE4AA-DF9B-47AD-B601-C7A5133A3A9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C292A4A-6A2F-4575-8890-18C359B36BA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33C2C62-F4E4-4F9D-8CE5-BE17D45B59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57FF443-720C-4904-B134-51F0CD5D976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F2C2E64-3FA2-47C5-9E39-AA191DBCFE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a:extLst>
            <a:ext uri="{FF2B5EF4-FFF2-40B4-BE49-F238E27FC236}">
              <a16:creationId xmlns:a16="http://schemas.microsoft.com/office/drawing/2014/main" id="{60EA08B7-523D-4975-A415-9E17F7697FC8}"/>
            </a:ext>
          </a:extLst>
        </xdr:cNvPr>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a:extLst>
            <a:ext uri="{FF2B5EF4-FFF2-40B4-BE49-F238E27FC236}">
              <a16:creationId xmlns:a16="http://schemas.microsoft.com/office/drawing/2014/main" id="{594AA409-324C-43A0-9AAB-674A97762C2D}"/>
            </a:ext>
          </a:extLst>
        </xdr:cNvPr>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a:extLst>
            <a:ext uri="{FF2B5EF4-FFF2-40B4-BE49-F238E27FC236}">
              <a16:creationId xmlns:a16="http://schemas.microsoft.com/office/drawing/2014/main" id="{26B6D2E6-96D7-4757-A58F-EA076E5CF7A4}"/>
            </a:ext>
          </a:extLst>
        </xdr:cNvPr>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a:extLst>
            <a:ext uri="{FF2B5EF4-FFF2-40B4-BE49-F238E27FC236}">
              <a16:creationId xmlns:a16="http://schemas.microsoft.com/office/drawing/2014/main" id="{7A0FA652-EA99-4E3E-93A5-63E03D499C35}"/>
            </a:ext>
          </a:extLst>
        </xdr:cNvPr>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a:extLst>
            <a:ext uri="{FF2B5EF4-FFF2-40B4-BE49-F238E27FC236}">
              <a16:creationId xmlns:a16="http://schemas.microsoft.com/office/drawing/2014/main" id="{8500ECB8-108E-4DF2-ACC1-30A1B1ED8E59}"/>
            </a:ext>
          </a:extLst>
        </xdr:cNvPr>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2" name="【道路】&#10;有形固定資産減価償却率平均値テキスト">
          <a:extLst>
            <a:ext uri="{FF2B5EF4-FFF2-40B4-BE49-F238E27FC236}">
              <a16:creationId xmlns:a16="http://schemas.microsoft.com/office/drawing/2014/main" id="{D60F9D29-74BA-436B-B166-FC60AB88C6A7}"/>
            </a:ext>
          </a:extLst>
        </xdr:cNvPr>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a:extLst>
            <a:ext uri="{FF2B5EF4-FFF2-40B4-BE49-F238E27FC236}">
              <a16:creationId xmlns:a16="http://schemas.microsoft.com/office/drawing/2014/main" id="{005D4E2D-1479-4984-9915-94AC1C23264B}"/>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a:extLst>
            <a:ext uri="{FF2B5EF4-FFF2-40B4-BE49-F238E27FC236}">
              <a16:creationId xmlns:a16="http://schemas.microsoft.com/office/drawing/2014/main" id="{90BB88E3-2C09-417A-B827-E22E34F6D9C8}"/>
            </a:ext>
          </a:extLst>
        </xdr:cNvPr>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a:extLst>
            <a:ext uri="{FF2B5EF4-FFF2-40B4-BE49-F238E27FC236}">
              <a16:creationId xmlns:a16="http://schemas.microsoft.com/office/drawing/2014/main" id="{86BEA9BD-F8A2-4277-809B-0FA53AA236EE}"/>
            </a:ext>
          </a:extLst>
        </xdr:cNvPr>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a:extLst>
            <a:ext uri="{FF2B5EF4-FFF2-40B4-BE49-F238E27FC236}">
              <a16:creationId xmlns:a16="http://schemas.microsoft.com/office/drawing/2014/main" id="{9EE86E85-6B9C-4EEE-A6E1-294D2D18D22D}"/>
            </a:ext>
          </a:extLst>
        </xdr:cNvPr>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a:extLst>
            <a:ext uri="{FF2B5EF4-FFF2-40B4-BE49-F238E27FC236}">
              <a16:creationId xmlns:a16="http://schemas.microsoft.com/office/drawing/2014/main" id="{12A0B7EC-936B-45BB-B1BC-C24234792072}"/>
            </a:ext>
          </a:extLst>
        </xdr:cNvPr>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C15DBC4-5A82-4BCC-9A78-95AEB61DBF3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1840107-1364-472D-B755-BD47CE3BA4D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A00C661-1951-4155-8E63-7A5343F2B84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882EA4-D45F-4895-AA1D-A0D4C77CD7B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0DE829A-14C9-4AFC-A05A-D0B3FC5351F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38735</xdr:rowOff>
    </xdr:from>
    <xdr:to>
      <xdr:col>24</xdr:col>
      <xdr:colOff>114300</xdr:colOff>
      <xdr:row>37</xdr:row>
      <xdr:rowOff>140335</xdr:rowOff>
    </xdr:to>
    <xdr:sp macro="" textlink="">
      <xdr:nvSpPr>
        <xdr:cNvPr id="73" name="楕円 72">
          <a:extLst>
            <a:ext uri="{FF2B5EF4-FFF2-40B4-BE49-F238E27FC236}">
              <a16:creationId xmlns:a16="http://schemas.microsoft.com/office/drawing/2014/main" id="{67169AAF-FBF0-49BB-8B6B-946CAD8914A1}"/>
            </a:ext>
          </a:extLst>
        </xdr:cNvPr>
        <xdr:cNvSpPr/>
      </xdr:nvSpPr>
      <xdr:spPr>
        <a:xfrm>
          <a:off x="4584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61612</xdr:rowOff>
    </xdr:from>
    <xdr:ext cx="405111" cy="259045"/>
    <xdr:sp macro="" textlink="">
      <xdr:nvSpPr>
        <xdr:cNvPr id="74" name="【道路】&#10;有形固定資産減価償却率該当値テキスト">
          <a:extLst>
            <a:ext uri="{FF2B5EF4-FFF2-40B4-BE49-F238E27FC236}">
              <a16:creationId xmlns:a16="http://schemas.microsoft.com/office/drawing/2014/main" id="{EB9CC396-6BB2-4534-9E8B-7CB22362887A}"/>
            </a:ext>
          </a:extLst>
        </xdr:cNvPr>
        <xdr:cNvSpPr txBox="1"/>
      </xdr:nvSpPr>
      <xdr:spPr>
        <a:xfrm>
          <a:off x="4673600"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5" name="楕円 74">
          <a:extLst>
            <a:ext uri="{FF2B5EF4-FFF2-40B4-BE49-F238E27FC236}">
              <a16:creationId xmlns:a16="http://schemas.microsoft.com/office/drawing/2014/main" id="{0F5282D6-8FAB-4076-A6A8-36856A2BD0C3}"/>
            </a:ext>
          </a:extLst>
        </xdr:cNvPr>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89535</xdr:rowOff>
    </xdr:to>
    <xdr:cxnSp macro="">
      <xdr:nvCxnSpPr>
        <xdr:cNvPr id="76" name="直線コネクタ 75">
          <a:extLst>
            <a:ext uri="{FF2B5EF4-FFF2-40B4-BE49-F238E27FC236}">
              <a16:creationId xmlns:a16="http://schemas.microsoft.com/office/drawing/2014/main" id="{13824399-6559-4802-A970-D43BAA08CA65}"/>
            </a:ext>
          </a:extLst>
        </xdr:cNvPr>
        <xdr:cNvCxnSpPr/>
      </xdr:nvCxnSpPr>
      <xdr:spPr>
        <a:xfrm>
          <a:off x="3797300" y="63969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141605</xdr:rowOff>
    </xdr:from>
    <xdr:to>
      <xdr:col>15</xdr:col>
      <xdr:colOff>101600</xdr:colOff>
      <xdr:row>37</xdr:row>
      <xdr:rowOff>71755</xdr:rowOff>
    </xdr:to>
    <xdr:sp macro="" textlink="">
      <xdr:nvSpPr>
        <xdr:cNvPr id="77" name="楕円 76">
          <a:extLst>
            <a:ext uri="{FF2B5EF4-FFF2-40B4-BE49-F238E27FC236}">
              <a16:creationId xmlns:a16="http://schemas.microsoft.com/office/drawing/2014/main" id="{92AF0664-33FE-46CC-B1B5-037AF2791130}"/>
            </a:ext>
          </a:extLst>
        </xdr:cNvPr>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20955</xdr:rowOff>
    </xdr:from>
    <xdr:to>
      <xdr:col>19</xdr:col>
      <xdr:colOff>177800</xdr:colOff>
      <xdr:row>37</xdr:row>
      <xdr:rowOff>53340</xdr:rowOff>
    </xdr:to>
    <xdr:cxnSp macro="">
      <xdr:nvCxnSpPr>
        <xdr:cNvPr id="78" name="直線コネクタ 77">
          <a:extLst>
            <a:ext uri="{FF2B5EF4-FFF2-40B4-BE49-F238E27FC236}">
              <a16:creationId xmlns:a16="http://schemas.microsoft.com/office/drawing/2014/main" id="{C5B46368-37A8-410D-93BF-F67980DFBA61}"/>
            </a:ext>
          </a:extLst>
        </xdr:cNvPr>
        <xdr:cNvCxnSpPr/>
      </xdr:nvCxnSpPr>
      <xdr:spPr>
        <a:xfrm>
          <a:off x="2908300" y="63646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9" name="楕円 78">
          <a:extLst>
            <a:ext uri="{FF2B5EF4-FFF2-40B4-BE49-F238E27FC236}">
              <a16:creationId xmlns:a16="http://schemas.microsoft.com/office/drawing/2014/main" id="{4B0B4F05-C0D1-4CB3-A258-8E15D208FA9C}"/>
            </a:ext>
          </a:extLst>
        </xdr:cNvPr>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20955</xdr:rowOff>
    </xdr:to>
    <xdr:cxnSp macro="">
      <xdr:nvCxnSpPr>
        <xdr:cNvPr id="80" name="直線コネクタ 79">
          <a:extLst>
            <a:ext uri="{FF2B5EF4-FFF2-40B4-BE49-F238E27FC236}">
              <a16:creationId xmlns:a16="http://schemas.microsoft.com/office/drawing/2014/main" id="{D2CF3234-6771-4FA6-9F2B-C4EF1B536441}"/>
            </a:ext>
          </a:extLst>
        </xdr:cNvPr>
        <xdr:cNvCxnSpPr/>
      </xdr:nvCxnSpPr>
      <xdr:spPr>
        <a:xfrm>
          <a:off x="2019300" y="63398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95885</xdr:rowOff>
    </xdr:from>
    <xdr:to>
      <xdr:col>6</xdr:col>
      <xdr:colOff>38100</xdr:colOff>
      <xdr:row>37</xdr:row>
      <xdr:rowOff>26035</xdr:rowOff>
    </xdr:to>
    <xdr:sp macro="" textlink="">
      <xdr:nvSpPr>
        <xdr:cNvPr id="81" name="楕円 80">
          <a:extLst>
            <a:ext uri="{FF2B5EF4-FFF2-40B4-BE49-F238E27FC236}">
              <a16:creationId xmlns:a16="http://schemas.microsoft.com/office/drawing/2014/main" id="{4CF142F4-A6D3-4F7B-9B28-2F85DFD4A363}"/>
            </a:ext>
          </a:extLst>
        </xdr:cNvPr>
        <xdr:cNvSpPr/>
      </xdr:nvSpPr>
      <xdr:spPr>
        <a:xfrm>
          <a:off x="1079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146685</xdr:rowOff>
    </xdr:from>
    <xdr:to>
      <xdr:col>10</xdr:col>
      <xdr:colOff>114300</xdr:colOff>
      <xdr:row>36</xdr:row>
      <xdr:rowOff>167640</xdr:rowOff>
    </xdr:to>
    <xdr:cxnSp macro="">
      <xdr:nvCxnSpPr>
        <xdr:cNvPr id="82" name="直線コネクタ 81">
          <a:extLst>
            <a:ext uri="{FF2B5EF4-FFF2-40B4-BE49-F238E27FC236}">
              <a16:creationId xmlns:a16="http://schemas.microsoft.com/office/drawing/2014/main" id="{953738B5-3733-4D9A-99EB-FE4D087AF386}"/>
            </a:ext>
          </a:extLst>
        </xdr:cNvPr>
        <xdr:cNvCxnSpPr/>
      </xdr:nvCxnSpPr>
      <xdr:spPr>
        <a:xfrm>
          <a:off x="1130300" y="63188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135272</xdr:rowOff>
    </xdr:from>
    <xdr:ext cx="405111" cy="259045"/>
    <xdr:sp macro="" textlink="">
      <xdr:nvSpPr>
        <xdr:cNvPr id="83" name="n_1aveValue【道路】&#10;有形固定資産減価償却率">
          <a:extLst>
            <a:ext uri="{FF2B5EF4-FFF2-40B4-BE49-F238E27FC236}">
              <a16:creationId xmlns:a16="http://schemas.microsoft.com/office/drawing/2014/main" id="{505986E3-BB4C-4F33-B9F2-8317B315BF11}"/>
            </a:ext>
          </a:extLst>
        </xdr:cNvPr>
        <xdr:cNvSpPr txBox="1"/>
      </xdr:nvSpPr>
      <xdr:spPr>
        <a:xfrm>
          <a:off x="3582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97172</xdr:rowOff>
    </xdr:from>
    <xdr:ext cx="405111" cy="259045"/>
    <xdr:sp macro="" textlink="">
      <xdr:nvSpPr>
        <xdr:cNvPr id="84" name="n_2aveValue【道路】&#10;有形固定資産減価償却率">
          <a:extLst>
            <a:ext uri="{FF2B5EF4-FFF2-40B4-BE49-F238E27FC236}">
              <a16:creationId xmlns:a16="http://schemas.microsoft.com/office/drawing/2014/main" id="{D556D445-8869-4E52-A6B2-09C645BBA7B9}"/>
            </a:ext>
          </a:extLst>
        </xdr:cNvPr>
        <xdr:cNvSpPr txBox="1"/>
      </xdr:nvSpPr>
      <xdr:spPr>
        <a:xfrm>
          <a:off x="2705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57167</xdr:rowOff>
    </xdr:from>
    <xdr:ext cx="405111" cy="259045"/>
    <xdr:sp macro="" textlink="">
      <xdr:nvSpPr>
        <xdr:cNvPr id="85" name="n_3aveValue【道路】&#10;有形固定資産減価償却率">
          <a:extLst>
            <a:ext uri="{FF2B5EF4-FFF2-40B4-BE49-F238E27FC236}">
              <a16:creationId xmlns:a16="http://schemas.microsoft.com/office/drawing/2014/main" id="{306493E5-1FC3-4055-B968-AFE6E55FFD30}"/>
            </a:ext>
          </a:extLst>
        </xdr:cNvPr>
        <xdr:cNvSpPr txBox="1"/>
      </xdr:nvSpPr>
      <xdr:spPr>
        <a:xfrm>
          <a:off x="1816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20972</xdr:rowOff>
    </xdr:from>
    <xdr:ext cx="405111" cy="259045"/>
    <xdr:sp macro="" textlink="">
      <xdr:nvSpPr>
        <xdr:cNvPr id="86" name="n_4aveValue【道路】&#10;有形固定資産減価償却率">
          <a:extLst>
            <a:ext uri="{FF2B5EF4-FFF2-40B4-BE49-F238E27FC236}">
              <a16:creationId xmlns:a16="http://schemas.microsoft.com/office/drawing/2014/main" id="{0F228CB5-083C-41D4-9648-21B16281F536}"/>
            </a:ext>
          </a:extLst>
        </xdr:cNvPr>
        <xdr:cNvSpPr txBox="1"/>
      </xdr:nvSpPr>
      <xdr:spPr>
        <a:xfrm>
          <a:off x="927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87" name="n_1mainValue【道路】&#10;有形固定資産減価償却率">
          <a:extLst>
            <a:ext uri="{FF2B5EF4-FFF2-40B4-BE49-F238E27FC236}">
              <a16:creationId xmlns:a16="http://schemas.microsoft.com/office/drawing/2014/main" id="{6D5D2B88-CEAF-4CAC-AF3D-6062B7783715}"/>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88282</xdr:rowOff>
    </xdr:from>
    <xdr:ext cx="405111" cy="259045"/>
    <xdr:sp macro="" textlink="">
      <xdr:nvSpPr>
        <xdr:cNvPr id="88" name="n_2mainValue【道路】&#10;有形固定資産減価償却率">
          <a:extLst>
            <a:ext uri="{FF2B5EF4-FFF2-40B4-BE49-F238E27FC236}">
              <a16:creationId xmlns:a16="http://schemas.microsoft.com/office/drawing/2014/main" id="{6614057D-8505-4A3A-9D8C-BEC60D485A85}"/>
            </a:ext>
          </a:extLst>
        </xdr:cNvPr>
        <xdr:cNvSpPr txBox="1"/>
      </xdr:nvSpPr>
      <xdr:spPr>
        <a:xfrm>
          <a:off x="2705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9" name="n_3mainValue【道路】&#10;有形固定資産減価償却率">
          <a:extLst>
            <a:ext uri="{FF2B5EF4-FFF2-40B4-BE49-F238E27FC236}">
              <a16:creationId xmlns:a16="http://schemas.microsoft.com/office/drawing/2014/main" id="{3110FD4E-B2F8-4ECB-8AF6-EB22CE2F73EB}"/>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42562</xdr:rowOff>
    </xdr:from>
    <xdr:ext cx="405111" cy="259045"/>
    <xdr:sp macro="" textlink="">
      <xdr:nvSpPr>
        <xdr:cNvPr id="90" name="n_4mainValue【道路】&#10;有形固定資産減価償却率">
          <a:extLst>
            <a:ext uri="{FF2B5EF4-FFF2-40B4-BE49-F238E27FC236}">
              <a16:creationId xmlns:a16="http://schemas.microsoft.com/office/drawing/2014/main" id="{7A8C3435-7C44-4EB4-ADD3-68CD3D4EF903}"/>
            </a:ext>
          </a:extLst>
        </xdr:cNvPr>
        <xdr:cNvSpPr txBox="1"/>
      </xdr:nvSpPr>
      <xdr:spPr>
        <a:xfrm>
          <a:off x="927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8C596AE-1686-4CF8-822B-F76B34402C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463A9FC-0D59-4B5D-B2B2-21C7C0EA39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029092A-28A3-44DE-AE31-53F56A6D473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B892F3A-10C2-43F7-A27F-3B27012D111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D72B652-43F2-4115-96C1-03084F39AE3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EBBA1EC-43AF-4554-83DA-09C0BCFC11E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03F2F39-F96F-4AE9-AB9C-DCCA3A8B6AD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5FA133A-D68C-4CFD-8412-15589CD5B31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5E955F3-2BCF-411C-81E1-0433CD4976A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A11FBF5-C250-4F6B-B6FC-5510A51D77B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56C0F8C-501A-4386-8620-4079726B643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8595394-368C-4D4F-9147-7D5428556C4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70C019F-AE71-44DF-A06F-DED2D8A87FD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A64A5D9-969F-41AF-9661-AC849F19A7A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621E7E2-25AA-46AB-8ED8-58AF6D10ED2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16F1D13-14C6-46D4-81B6-CE2DAA5DD1D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7667AE6-6F2B-44F7-80DE-A721032AA49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DC016122-89C6-47CD-B7EF-FFDAB99480C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36A2C36-9F7A-40C3-945A-5D60210C6FA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824BD4F1-4F15-4262-8893-62AA37C722F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548940C-1107-4873-B7CD-E73078B1032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213115F7-7B36-44BC-BBC4-1834D059A9E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F8C76EC-050E-45C3-A169-206DE76CA9F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a:extLst>
            <a:ext uri="{FF2B5EF4-FFF2-40B4-BE49-F238E27FC236}">
              <a16:creationId xmlns:a16="http://schemas.microsoft.com/office/drawing/2014/main" id="{55EA3980-19C8-411C-85DA-6E8836D3312D}"/>
            </a:ext>
          </a:extLst>
        </xdr:cNvPr>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a:extLst>
            <a:ext uri="{FF2B5EF4-FFF2-40B4-BE49-F238E27FC236}">
              <a16:creationId xmlns:a16="http://schemas.microsoft.com/office/drawing/2014/main" id="{44D2EC52-26A6-48A2-9863-301BF48ACEC3}"/>
            </a:ext>
          </a:extLst>
        </xdr:cNvPr>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a:extLst>
            <a:ext uri="{FF2B5EF4-FFF2-40B4-BE49-F238E27FC236}">
              <a16:creationId xmlns:a16="http://schemas.microsoft.com/office/drawing/2014/main" id="{0A2547B0-8F7F-4558-BD00-85A162D1CD22}"/>
            </a:ext>
          </a:extLst>
        </xdr:cNvPr>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a:extLst>
            <a:ext uri="{FF2B5EF4-FFF2-40B4-BE49-F238E27FC236}">
              <a16:creationId xmlns:a16="http://schemas.microsoft.com/office/drawing/2014/main" id="{D80384B5-4CFB-40FD-AF3A-7AE743A1A6CC}"/>
            </a:ext>
          </a:extLst>
        </xdr:cNvPr>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a:extLst>
            <a:ext uri="{FF2B5EF4-FFF2-40B4-BE49-F238E27FC236}">
              <a16:creationId xmlns:a16="http://schemas.microsoft.com/office/drawing/2014/main" id="{0CBCD7DE-DC64-4D4C-BD43-AC978A9B3057}"/>
            </a:ext>
          </a:extLst>
        </xdr:cNvPr>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9" name="【道路】&#10;一人当たり延長平均値テキスト">
          <a:extLst>
            <a:ext uri="{FF2B5EF4-FFF2-40B4-BE49-F238E27FC236}">
              <a16:creationId xmlns:a16="http://schemas.microsoft.com/office/drawing/2014/main" id="{A6A59B60-DE3B-4878-9B7B-9B037CA58BAE}"/>
            </a:ext>
          </a:extLst>
        </xdr:cNvPr>
        <xdr:cNvSpPr txBox="1"/>
      </xdr:nvSpPr>
      <xdr:spPr>
        <a:xfrm>
          <a:off x="10515600" y="642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a:extLst>
            <a:ext uri="{FF2B5EF4-FFF2-40B4-BE49-F238E27FC236}">
              <a16:creationId xmlns:a16="http://schemas.microsoft.com/office/drawing/2014/main" id="{9744F64F-1A8E-4162-9788-92E1C24EF79E}"/>
            </a:ext>
          </a:extLst>
        </xdr:cNvPr>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a:extLst>
            <a:ext uri="{FF2B5EF4-FFF2-40B4-BE49-F238E27FC236}">
              <a16:creationId xmlns:a16="http://schemas.microsoft.com/office/drawing/2014/main" id="{DC5415C2-5E14-41A2-987F-3FC73468505D}"/>
            </a:ext>
          </a:extLst>
        </xdr:cNvPr>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a:extLst>
            <a:ext uri="{FF2B5EF4-FFF2-40B4-BE49-F238E27FC236}">
              <a16:creationId xmlns:a16="http://schemas.microsoft.com/office/drawing/2014/main" id="{0C601C69-A040-4126-A950-F1B8D7C18FBA}"/>
            </a:ext>
          </a:extLst>
        </xdr:cNvPr>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a:extLst>
            <a:ext uri="{FF2B5EF4-FFF2-40B4-BE49-F238E27FC236}">
              <a16:creationId xmlns:a16="http://schemas.microsoft.com/office/drawing/2014/main" id="{DBA89811-5D7E-4795-85B2-796636FF48FC}"/>
            </a:ext>
          </a:extLst>
        </xdr:cNvPr>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a:extLst>
            <a:ext uri="{FF2B5EF4-FFF2-40B4-BE49-F238E27FC236}">
              <a16:creationId xmlns:a16="http://schemas.microsoft.com/office/drawing/2014/main" id="{EA32CD40-7BCB-4835-B620-3DB27D96EFA3}"/>
            </a:ext>
          </a:extLst>
        </xdr:cNvPr>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DBC48BD-7A13-470F-A027-B86591A0FE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7808545-981D-4615-984C-7CE81067DEA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EE0B43D-1D2B-4B4C-A2E6-4E1DA3BF43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8D9A4C7-CFA3-4912-BAFF-9B53D9DF52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DF2476E-7A35-485B-A845-AF42FD920BB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94037</xdr:rowOff>
    </xdr:from>
    <xdr:to>
      <xdr:col>55</xdr:col>
      <xdr:colOff>50800</xdr:colOff>
      <xdr:row>40</xdr:row>
      <xdr:rowOff>24187</xdr:rowOff>
    </xdr:to>
    <xdr:sp macro="" textlink="">
      <xdr:nvSpPr>
        <xdr:cNvPr id="130" name="楕円 129">
          <a:extLst>
            <a:ext uri="{FF2B5EF4-FFF2-40B4-BE49-F238E27FC236}">
              <a16:creationId xmlns:a16="http://schemas.microsoft.com/office/drawing/2014/main" id="{4CE7B51C-4E49-41FE-B2B1-6F86C7849A85}"/>
            </a:ext>
          </a:extLst>
        </xdr:cNvPr>
        <xdr:cNvSpPr/>
      </xdr:nvSpPr>
      <xdr:spPr>
        <a:xfrm>
          <a:off x="10426700" y="67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72464</xdr:rowOff>
    </xdr:from>
    <xdr:ext cx="534377" cy="259045"/>
    <xdr:sp macro="" textlink="">
      <xdr:nvSpPr>
        <xdr:cNvPr id="131" name="【道路】&#10;一人当たり延長該当値テキスト">
          <a:extLst>
            <a:ext uri="{FF2B5EF4-FFF2-40B4-BE49-F238E27FC236}">
              <a16:creationId xmlns:a16="http://schemas.microsoft.com/office/drawing/2014/main" id="{335C1E2E-C566-4807-8651-BD8E5D2957CA}"/>
            </a:ext>
          </a:extLst>
        </xdr:cNvPr>
        <xdr:cNvSpPr txBox="1"/>
      </xdr:nvSpPr>
      <xdr:spPr>
        <a:xfrm>
          <a:off x="10515600" y="675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100495</xdr:rowOff>
    </xdr:from>
    <xdr:to>
      <xdr:col>50</xdr:col>
      <xdr:colOff>165100</xdr:colOff>
      <xdr:row>40</xdr:row>
      <xdr:rowOff>30645</xdr:rowOff>
    </xdr:to>
    <xdr:sp macro="" textlink="">
      <xdr:nvSpPr>
        <xdr:cNvPr id="132" name="楕円 131">
          <a:extLst>
            <a:ext uri="{FF2B5EF4-FFF2-40B4-BE49-F238E27FC236}">
              <a16:creationId xmlns:a16="http://schemas.microsoft.com/office/drawing/2014/main" id="{19AB5FD5-85CD-48A4-B82B-2DC5C8DA8679}"/>
            </a:ext>
          </a:extLst>
        </xdr:cNvPr>
        <xdr:cNvSpPr/>
      </xdr:nvSpPr>
      <xdr:spPr>
        <a:xfrm>
          <a:off x="9588500" y="67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144837</xdr:rowOff>
    </xdr:from>
    <xdr:to>
      <xdr:col>55</xdr:col>
      <xdr:colOff>0</xdr:colOff>
      <xdr:row>39</xdr:row>
      <xdr:rowOff>151295</xdr:rowOff>
    </xdr:to>
    <xdr:cxnSp macro="">
      <xdr:nvCxnSpPr>
        <xdr:cNvPr id="133" name="直線コネクタ 132">
          <a:extLst>
            <a:ext uri="{FF2B5EF4-FFF2-40B4-BE49-F238E27FC236}">
              <a16:creationId xmlns:a16="http://schemas.microsoft.com/office/drawing/2014/main" id="{F10053B6-4808-479B-B9AE-B74D4BA4D090}"/>
            </a:ext>
          </a:extLst>
        </xdr:cNvPr>
        <xdr:cNvCxnSpPr/>
      </xdr:nvCxnSpPr>
      <xdr:spPr>
        <a:xfrm flipV="1">
          <a:off x="9639300" y="6831387"/>
          <a:ext cx="8382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106534</xdr:rowOff>
    </xdr:from>
    <xdr:to>
      <xdr:col>46</xdr:col>
      <xdr:colOff>38100</xdr:colOff>
      <xdr:row>40</xdr:row>
      <xdr:rowOff>36684</xdr:rowOff>
    </xdr:to>
    <xdr:sp macro="" textlink="">
      <xdr:nvSpPr>
        <xdr:cNvPr id="134" name="楕円 133">
          <a:extLst>
            <a:ext uri="{FF2B5EF4-FFF2-40B4-BE49-F238E27FC236}">
              <a16:creationId xmlns:a16="http://schemas.microsoft.com/office/drawing/2014/main" id="{58A0B907-C51A-47CB-B2A6-11124C48F60E}"/>
            </a:ext>
          </a:extLst>
        </xdr:cNvPr>
        <xdr:cNvSpPr/>
      </xdr:nvSpPr>
      <xdr:spPr>
        <a:xfrm>
          <a:off x="8699500" y="67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151295</xdr:rowOff>
    </xdr:from>
    <xdr:to>
      <xdr:col>50</xdr:col>
      <xdr:colOff>114300</xdr:colOff>
      <xdr:row>39</xdr:row>
      <xdr:rowOff>157334</xdr:rowOff>
    </xdr:to>
    <xdr:cxnSp macro="">
      <xdr:nvCxnSpPr>
        <xdr:cNvPr id="135" name="直線コネクタ 134">
          <a:extLst>
            <a:ext uri="{FF2B5EF4-FFF2-40B4-BE49-F238E27FC236}">
              <a16:creationId xmlns:a16="http://schemas.microsoft.com/office/drawing/2014/main" id="{53A1226D-72CB-4CA0-85F8-09DADCE2D9F3}"/>
            </a:ext>
          </a:extLst>
        </xdr:cNvPr>
        <xdr:cNvCxnSpPr/>
      </xdr:nvCxnSpPr>
      <xdr:spPr>
        <a:xfrm flipV="1">
          <a:off x="8750300" y="6837845"/>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111944</xdr:rowOff>
    </xdr:from>
    <xdr:to>
      <xdr:col>41</xdr:col>
      <xdr:colOff>101600</xdr:colOff>
      <xdr:row>40</xdr:row>
      <xdr:rowOff>42094</xdr:rowOff>
    </xdr:to>
    <xdr:sp macro="" textlink="">
      <xdr:nvSpPr>
        <xdr:cNvPr id="136" name="楕円 135">
          <a:extLst>
            <a:ext uri="{FF2B5EF4-FFF2-40B4-BE49-F238E27FC236}">
              <a16:creationId xmlns:a16="http://schemas.microsoft.com/office/drawing/2014/main" id="{6350C763-583B-4C4C-872A-F4511A2F6F82}"/>
            </a:ext>
          </a:extLst>
        </xdr:cNvPr>
        <xdr:cNvSpPr/>
      </xdr:nvSpPr>
      <xdr:spPr>
        <a:xfrm>
          <a:off x="7810500" y="67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157334</xdr:rowOff>
    </xdr:from>
    <xdr:to>
      <xdr:col>45</xdr:col>
      <xdr:colOff>177800</xdr:colOff>
      <xdr:row>39</xdr:row>
      <xdr:rowOff>162744</xdr:rowOff>
    </xdr:to>
    <xdr:cxnSp macro="">
      <xdr:nvCxnSpPr>
        <xdr:cNvPr id="137" name="直線コネクタ 136">
          <a:extLst>
            <a:ext uri="{FF2B5EF4-FFF2-40B4-BE49-F238E27FC236}">
              <a16:creationId xmlns:a16="http://schemas.microsoft.com/office/drawing/2014/main" id="{2DD70CB7-1F7F-4265-8D01-68BB229DDF9D}"/>
            </a:ext>
          </a:extLst>
        </xdr:cNvPr>
        <xdr:cNvCxnSpPr/>
      </xdr:nvCxnSpPr>
      <xdr:spPr>
        <a:xfrm flipV="1">
          <a:off x="7861300" y="684388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118440</xdr:rowOff>
    </xdr:from>
    <xdr:to>
      <xdr:col>36</xdr:col>
      <xdr:colOff>165100</xdr:colOff>
      <xdr:row>40</xdr:row>
      <xdr:rowOff>48590</xdr:rowOff>
    </xdr:to>
    <xdr:sp macro="" textlink="">
      <xdr:nvSpPr>
        <xdr:cNvPr id="138" name="楕円 137">
          <a:extLst>
            <a:ext uri="{FF2B5EF4-FFF2-40B4-BE49-F238E27FC236}">
              <a16:creationId xmlns:a16="http://schemas.microsoft.com/office/drawing/2014/main" id="{CDCB9D1F-C6F5-4DB7-8427-D390A07BCA01}"/>
            </a:ext>
          </a:extLst>
        </xdr:cNvPr>
        <xdr:cNvSpPr/>
      </xdr:nvSpPr>
      <xdr:spPr>
        <a:xfrm>
          <a:off x="6921500" y="68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162744</xdr:rowOff>
    </xdr:from>
    <xdr:to>
      <xdr:col>41</xdr:col>
      <xdr:colOff>50800</xdr:colOff>
      <xdr:row>39</xdr:row>
      <xdr:rowOff>169240</xdr:rowOff>
    </xdr:to>
    <xdr:cxnSp macro="">
      <xdr:nvCxnSpPr>
        <xdr:cNvPr id="139" name="直線コネクタ 138">
          <a:extLst>
            <a:ext uri="{FF2B5EF4-FFF2-40B4-BE49-F238E27FC236}">
              <a16:creationId xmlns:a16="http://schemas.microsoft.com/office/drawing/2014/main" id="{5EEF3479-FF47-4B3E-AC35-1DC56724A506}"/>
            </a:ext>
          </a:extLst>
        </xdr:cNvPr>
        <xdr:cNvCxnSpPr/>
      </xdr:nvCxnSpPr>
      <xdr:spPr>
        <a:xfrm flipV="1">
          <a:off x="6972300" y="6849294"/>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40" name="n_1aveValue【道路】&#10;一人当たり延長">
          <a:extLst>
            <a:ext uri="{FF2B5EF4-FFF2-40B4-BE49-F238E27FC236}">
              <a16:creationId xmlns:a16="http://schemas.microsoft.com/office/drawing/2014/main" id="{961209F6-DF6D-45ED-9E89-CDB322A86679}"/>
            </a:ext>
          </a:extLst>
        </xdr:cNvPr>
        <xdr:cNvSpPr txBox="1"/>
      </xdr:nvSpPr>
      <xdr:spPr>
        <a:xfrm>
          <a:off x="9359411" y="63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41" name="n_2aveValue【道路】&#10;一人当たり延長">
          <a:extLst>
            <a:ext uri="{FF2B5EF4-FFF2-40B4-BE49-F238E27FC236}">
              <a16:creationId xmlns:a16="http://schemas.microsoft.com/office/drawing/2014/main" id="{DDECD1CF-ADF8-4B3B-8634-622ACD93578F}"/>
            </a:ext>
          </a:extLst>
        </xdr:cNvPr>
        <xdr:cNvSpPr txBox="1"/>
      </xdr:nvSpPr>
      <xdr:spPr>
        <a:xfrm>
          <a:off x="848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42" name="n_3aveValue【道路】&#10;一人当たり延長">
          <a:extLst>
            <a:ext uri="{FF2B5EF4-FFF2-40B4-BE49-F238E27FC236}">
              <a16:creationId xmlns:a16="http://schemas.microsoft.com/office/drawing/2014/main" id="{C3A40CEB-F6D6-4E49-BBC1-F7DE1B2B1E1F}"/>
            </a:ext>
          </a:extLst>
        </xdr:cNvPr>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43" name="n_4aveValue【道路】&#10;一人当たり延長">
          <a:extLst>
            <a:ext uri="{FF2B5EF4-FFF2-40B4-BE49-F238E27FC236}">
              <a16:creationId xmlns:a16="http://schemas.microsoft.com/office/drawing/2014/main" id="{A7918D5F-1A5E-47AB-800D-BE564A37E684}"/>
            </a:ext>
          </a:extLst>
        </xdr:cNvPr>
        <xdr:cNvSpPr txBox="1"/>
      </xdr:nvSpPr>
      <xdr:spPr>
        <a:xfrm>
          <a:off x="6705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21772</xdr:rowOff>
    </xdr:from>
    <xdr:ext cx="534377" cy="259045"/>
    <xdr:sp macro="" textlink="">
      <xdr:nvSpPr>
        <xdr:cNvPr id="144" name="n_1mainValue【道路】&#10;一人当たり延長">
          <a:extLst>
            <a:ext uri="{FF2B5EF4-FFF2-40B4-BE49-F238E27FC236}">
              <a16:creationId xmlns:a16="http://schemas.microsoft.com/office/drawing/2014/main" id="{06A94881-D16D-4372-AF12-85D547209141}"/>
            </a:ext>
          </a:extLst>
        </xdr:cNvPr>
        <xdr:cNvSpPr txBox="1"/>
      </xdr:nvSpPr>
      <xdr:spPr>
        <a:xfrm>
          <a:off x="9359411" y="687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27811</xdr:rowOff>
    </xdr:from>
    <xdr:ext cx="534377" cy="259045"/>
    <xdr:sp macro="" textlink="">
      <xdr:nvSpPr>
        <xdr:cNvPr id="145" name="n_2mainValue【道路】&#10;一人当たり延長">
          <a:extLst>
            <a:ext uri="{FF2B5EF4-FFF2-40B4-BE49-F238E27FC236}">
              <a16:creationId xmlns:a16="http://schemas.microsoft.com/office/drawing/2014/main" id="{26DCC18C-A4A4-47C3-B50D-6E0F906B9347}"/>
            </a:ext>
          </a:extLst>
        </xdr:cNvPr>
        <xdr:cNvSpPr txBox="1"/>
      </xdr:nvSpPr>
      <xdr:spPr>
        <a:xfrm>
          <a:off x="8483111" y="68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33221</xdr:rowOff>
    </xdr:from>
    <xdr:ext cx="534377" cy="259045"/>
    <xdr:sp macro="" textlink="">
      <xdr:nvSpPr>
        <xdr:cNvPr id="146" name="n_3mainValue【道路】&#10;一人当たり延長">
          <a:extLst>
            <a:ext uri="{FF2B5EF4-FFF2-40B4-BE49-F238E27FC236}">
              <a16:creationId xmlns:a16="http://schemas.microsoft.com/office/drawing/2014/main" id="{7B35793F-6655-4188-913B-995010F2188E}"/>
            </a:ext>
          </a:extLst>
        </xdr:cNvPr>
        <xdr:cNvSpPr txBox="1"/>
      </xdr:nvSpPr>
      <xdr:spPr>
        <a:xfrm>
          <a:off x="7594111" y="68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39717</xdr:rowOff>
    </xdr:from>
    <xdr:ext cx="534377" cy="259045"/>
    <xdr:sp macro="" textlink="">
      <xdr:nvSpPr>
        <xdr:cNvPr id="147" name="n_4mainValue【道路】&#10;一人当たり延長">
          <a:extLst>
            <a:ext uri="{FF2B5EF4-FFF2-40B4-BE49-F238E27FC236}">
              <a16:creationId xmlns:a16="http://schemas.microsoft.com/office/drawing/2014/main" id="{317FDEF8-67AD-4E9D-BA8E-C2150C0B6EDA}"/>
            </a:ext>
          </a:extLst>
        </xdr:cNvPr>
        <xdr:cNvSpPr txBox="1"/>
      </xdr:nvSpPr>
      <xdr:spPr>
        <a:xfrm>
          <a:off x="6705111" y="689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0C6F85E-1E73-4EA7-948C-2DD4C39BE35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38C476C-263B-4375-9342-5B34A16E6A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E4BE33D-D509-4D2F-9F13-E3CF9119FC1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8632DCF4-DCFE-41DB-9F91-93DD8DB75A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7872760-CF6C-4AA8-B95B-9BF02C44B84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CA10867-F8D7-4556-A42C-7ECA91011B7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27A9AD5-EF8C-4A07-872A-5EF11BBA64E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FC547A7-5F1F-4A3B-AF1C-CFBC47383D7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F040354-BFED-42C7-B806-02253FE75B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D0F1D5D-9CAD-44C0-A3E9-D71F003C9F5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16179E0-58A1-4D52-96CB-FED69E10542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6D93960-9279-4143-8809-0CFF8B564FF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B9AE6715-49C9-487B-90B0-B1E61715DB4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C3C4944-8EE9-40B6-8C2A-A897754E186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83EA438-5EB5-4376-9CA7-3EE3EEB7B41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907356F-B628-42EF-A15D-BA4B1277461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27AE91E-3524-472E-898E-FC61404FBD7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FC9DE9F-90ED-4A07-B97B-AE717A2C1A3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DBEFEC0-F608-4427-9CDD-DE0F6C3AAFB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C02985F-B09C-4A19-88C0-C5C04373141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D5680A5-613C-4444-AC11-EC4F65FA3BB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CFFD308-EE49-410B-9975-304FDD6639D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451C374-25AB-492E-A39C-B028560B640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E69711E-0B7F-4364-B9DF-116767FA2D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52F573D6-F51F-4C5B-8E5C-5178882ACD3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a:extLst>
            <a:ext uri="{FF2B5EF4-FFF2-40B4-BE49-F238E27FC236}">
              <a16:creationId xmlns:a16="http://schemas.microsoft.com/office/drawing/2014/main" id="{36BFBFBC-2FDF-40DE-B842-5A40103A7EE9}"/>
            </a:ext>
          </a:extLst>
        </xdr:cNvPr>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F54E20E4-A544-409B-94DC-1683C84A31D7}"/>
            </a:ext>
          </a:extLst>
        </xdr:cNvPr>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a:extLst>
            <a:ext uri="{FF2B5EF4-FFF2-40B4-BE49-F238E27FC236}">
              <a16:creationId xmlns:a16="http://schemas.microsoft.com/office/drawing/2014/main" id="{AF112455-FD46-41B6-8F9C-934A5793B4A7}"/>
            </a:ext>
          </a:extLst>
        </xdr:cNvPr>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0D8768F-DBEB-4913-B03C-F2EF96460A35}"/>
            </a:ext>
          </a:extLst>
        </xdr:cNvPr>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a:extLst>
            <a:ext uri="{FF2B5EF4-FFF2-40B4-BE49-F238E27FC236}">
              <a16:creationId xmlns:a16="http://schemas.microsoft.com/office/drawing/2014/main" id="{08C2AB9D-AB0A-48DA-9591-1F7E7E5B488F}"/>
            </a:ext>
          </a:extLst>
        </xdr:cNvPr>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2D7C00C-43E7-4245-B0C9-B2BA2B5EEE92}"/>
            </a:ext>
          </a:extLst>
        </xdr:cNvPr>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a:extLst>
            <a:ext uri="{FF2B5EF4-FFF2-40B4-BE49-F238E27FC236}">
              <a16:creationId xmlns:a16="http://schemas.microsoft.com/office/drawing/2014/main" id="{D7522EC9-E0A5-4638-9AA6-F875B7E454B9}"/>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a:extLst>
            <a:ext uri="{FF2B5EF4-FFF2-40B4-BE49-F238E27FC236}">
              <a16:creationId xmlns:a16="http://schemas.microsoft.com/office/drawing/2014/main" id="{FB8D5945-D5D2-4BD5-B9C5-EBC2D335CE5F}"/>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a:extLst>
            <a:ext uri="{FF2B5EF4-FFF2-40B4-BE49-F238E27FC236}">
              <a16:creationId xmlns:a16="http://schemas.microsoft.com/office/drawing/2014/main" id="{BAC533D3-200D-4701-AB59-4C6409E2AE61}"/>
            </a:ext>
          </a:extLst>
        </xdr:cNvPr>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a:extLst>
            <a:ext uri="{FF2B5EF4-FFF2-40B4-BE49-F238E27FC236}">
              <a16:creationId xmlns:a16="http://schemas.microsoft.com/office/drawing/2014/main" id="{6A40DE0B-5D1F-4F9D-B266-1F8AE5D3ABA3}"/>
            </a:ext>
          </a:extLst>
        </xdr:cNvPr>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a:extLst>
            <a:ext uri="{FF2B5EF4-FFF2-40B4-BE49-F238E27FC236}">
              <a16:creationId xmlns:a16="http://schemas.microsoft.com/office/drawing/2014/main" id="{EB6CA186-8BA9-48C9-A7F9-9F644542D5E8}"/>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34377CF-D137-4921-A738-874A5FA8A25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B4762CB-C6F8-4BCF-8F05-E8AE429FDD5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9904A9F-CAEE-430A-9DD2-3FBD6C2F6FE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B4F9CD2-4BB5-4996-92CE-C8469645DC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E971B0A-0CA8-4369-9869-659DCEF545C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39007</xdr:rowOff>
    </xdr:from>
    <xdr:to>
      <xdr:col>24</xdr:col>
      <xdr:colOff>114300</xdr:colOff>
      <xdr:row>60</xdr:row>
      <xdr:rowOff>140607</xdr:rowOff>
    </xdr:to>
    <xdr:sp macro="" textlink="">
      <xdr:nvSpPr>
        <xdr:cNvPr id="189" name="楕円 188">
          <a:extLst>
            <a:ext uri="{FF2B5EF4-FFF2-40B4-BE49-F238E27FC236}">
              <a16:creationId xmlns:a16="http://schemas.microsoft.com/office/drawing/2014/main" id="{EE3F87CB-442D-4CDA-990D-52360A9DFB24}"/>
            </a:ext>
          </a:extLst>
        </xdr:cNvPr>
        <xdr:cNvSpPr/>
      </xdr:nvSpPr>
      <xdr:spPr>
        <a:xfrm>
          <a:off x="4584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61884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66BD53F-37AA-449E-A624-C01562068185}"/>
            </a:ext>
          </a:extLst>
        </xdr:cNvPr>
        <xdr:cNvSpPr txBox="1"/>
      </xdr:nvSpPr>
      <xdr:spPr>
        <a:xfrm>
          <a:off x="4673600" y="1017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91" name="楕円 190">
          <a:extLst>
            <a:ext uri="{FF2B5EF4-FFF2-40B4-BE49-F238E27FC236}">
              <a16:creationId xmlns:a16="http://schemas.microsoft.com/office/drawing/2014/main" id="{2533AB77-2FFE-4606-836A-E1C0F6321567}"/>
            </a:ext>
          </a:extLst>
        </xdr:cNvPr>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62049</xdr:rowOff>
    </xdr:from>
    <xdr:to>
      <xdr:col>24</xdr:col>
      <xdr:colOff>63500</xdr:colOff>
      <xdr:row>60</xdr:row>
      <xdr:rowOff>89807</xdr:rowOff>
    </xdr:to>
    <xdr:cxnSp macro="">
      <xdr:nvCxnSpPr>
        <xdr:cNvPr id="192" name="直線コネクタ 191">
          <a:extLst>
            <a:ext uri="{FF2B5EF4-FFF2-40B4-BE49-F238E27FC236}">
              <a16:creationId xmlns:a16="http://schemas.microsoft.com/office/drawing/2014/main" id="{612B26B1-9FB5-475E-AFAC-ED3F93DF380E}"/>
            </a:ext>
          </a:extLst>
        </xdr:cNvPr>
        <xdr:cNvCxnSpPr/>
      </xdr:nvCxnSpPr>
      <xdr:spPr>
        <a:xfrm>
          <a:off x="3797300" y="1034904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156573</xdr:rowOff>
    </xdr:from>
    <xdr:to>
      <xdr:col>15</xdr:col>
      <xdr:colOff>101600</xdr:colOff>
      <xdr:row>60</xdr:row>
      <xdr:rowOff>86723</xdr:rowOff>
    </xdr:to>
    <xdr:sp macro="" textlink="">
      <xdr:nvSpPr>
        <xdr:cNvPr id="193" name="楕円 192">
          <a:extLst>
            <a:ext uri="{FF2B5EF4-FFF2-40B4-BE49-F238E27FC236}">
              <a16:creationId xmlns:a16="http://schemas.microsoft.com/office/drawing/2014/main" id="{2BCC843F-8DEC-427D-AC08-F1DD2273A3CB}"/>
            </a:ext>
          </a:extLst>
        </xdr:cNvPr>
        <xdr:cNvSpPr/>
      </xdr:nvSpPr>
      <xdr:spPr>
        <a:xfrm>
          <a:off x="2857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35923</xdr:rowOff>
    </xdr:from>
    <xdr:to>
      <xdr:col>19</xdr:col>
      <xdr:colOff>177800</xdr:colOff>
      <xdr:row>60</xdr:row>
      <xdr:rowOff>62049</xdr:rowOff>
    </xdr:to>
    <xdr:cxnSp macro="">
      <xdr:nvCxnSpPr>
        <xdr:cNvPr id="194" name="直線コネクタ 193">
          <a:extLst>
            <a:ext uri="{FF2B5EF4-FFF2-40B4-BE49-F238E27FC236}">
              <a16:creationId xmlns:a16="http://schemas.microsoft.com/office/drawing/2014/main" id="{731DCB70-0157-4638-B01A-144D0F67F854}"/>
            </a:ext>
          </a:extLst>
        </xdr:cNvPr>
        <xdr:cNvCxnSpPr/>
      </xdr:nvCxnSpPr>
      <xdr:spPr>
        <a:xfrm>
          <a:off x="2908300" y="10322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21046</xdr:rowOff>
    </xdr:from>
    <xdr:to>
      <xdr:col>10</xdr:col>
      <xdr:colOff>165100</xdr:colOff>
      <xdr:row>60</xdr:row>
      <xdr:rowOff>122646</xdr:rowOff>
    </xdr:to>
    <xdr:sp macro="" textlink="">
      <xdr:nvSpPr>
        <xdr:cNvPr id="195" name="楕円 194">
          <a:extLst>
            <a:ext uri="{FF2B5EF4-FFF2-40B4-BE49-F238E27FC236}">
              <a16:creationId xmlns:a16="http://schemas.microsoft.com/office/drawing/2014/main" id="{59A99C10-4BEB-4CB1-9C35-A0CB135E9CB5}"/>
            </a:ext>
          </a:extLst>
        </xdr:cNvPr>
        <xdr:cNvSpPr/>
      </xdr:nvSpPr>
      <xdr:spPr>
        <a:xfrm>
          <a:off x="1968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35923</xdr:rowOff>
    </xdr:from>
    <xdr:to>
      <xdr:col>15</xdr:col>
      <xdr:colOff>50800</xdr:colOff>
      <xdr:row>60</xdr:row>
      <xdr:rowOff>71846</xdr:rowOff>
    </xdr:to>
    <xdr:cxnSp macro="">
      <xdr:nvCxnSpPr>
        <xdr:cNvPr id="196" name="直線コネクタ 195">
          <a:extLst>
            <a:ext uri="{FF2B5EF4-FFF2-40B4-BE49-F238E27FC236}">
              <a16:creationId xmlns:a16="http://schemas.microsoft.com/office/drawing/2014/main" id="{992709C6-82E0-4080-8EB3-2F80B9C54CD0}"/>
            </a:ext>
          </a:extLst>
        </xdr:cNvPr>
        <xdr:cNvCxnSpPr/>
      </xdr:nvCxnSpPr>
      <xdr:spPr>
        <a:xfrm flipV="1">
          <a:off x="2019300" y="103229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161472</xdr:rowOff>
    </xdr:from>
    <xdr:to>
      <xdr:col>6</xdr:col>
      <xdr:colOff>38100</xdr:colOff>
      <xdr:row>59</xdr:row>
      <xdr:rowOff>91622</xdr:rowOff>
    </xdr:to>
    <xdr:sp macro="" textlink="">
      <xdr:nvSpPr>
        <xdr:cNvPr id="197" name="楕円 196">
          <a:extLst>
            <a:ext uri="{FF2B5EF4-FFF2-40B4-BE49-F238E27FC236}">
              <a16:creationId xmlns:a16="http://schemas.microsoft.com/office/drawing/2014/main" id="{CCF6488D-EE71-48AD-A1E5-7FC70C1757EA}"/>
            </a:ext>
          </a:extLst>
        </xdr:cNvPr>
        <xdr:cNvSpPr/>
      </xdr:nvSpPr>
      <xdr:spPr>
        <a:xfrm>
          <a:off x="1079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40822</xdr:rowOff>
    </xdr:from>
    <xdr:to>
      <xdr:col>10</xdr:col>
      <xdr:colOff>114300</xdr:colOff>
      <xdr:row>60</xdr:row>
      <xdr:rowOff>71846</xdr:rowOff>
    </xdr:to>
    <xdr:cxnSp macro="">
      <xdr:nvCxnSpPr>
        <xdr:cNvPr id="198" name="直線コネクタ 197">
          <a:extLst>
            <a:ext uri="{FF2B5EF4-FFF2-40B4-BE49-F238E27FC236}">
              <a16:creationId xmlns:a16="http://schemas.microsoft.com/office/drawing/2014/main" id="{E59425BB-E437-49D2-869F-78884BD79ABB}"/>
            </a:ext>
          </a:extLst>
        </xdr:cNvPr>
        <xdr:cNvCxnSpPr/>
      </xdr:nvCxnSpPr>
      <xdr:spPr>
        <a:xfrm>
          <a:off x="1130300" y="10156372"/>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C895737-C7FF-4664-881A-08BDA6461AD8}"/>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CDFB00E-892D-4112-8654-23D72EFD6520}"/>
            </a:ext>
          </a:extLst>
        </xdr:cNvPr>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0640789-CC4B-41E5-B7C0-0603FAEF9BED}"/>
            </a:ext>
          </a:extLst>
        </xdr:cNvPr>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8428D869-02FE-4241-B3D2-E87423D6E159}"/>
            </a:ext>
          </a:extLst>
        </xdr:cNvPr>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129376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DF9A0104-ECDE-4522-A97E-8E50D78D3EC3}"/>
            </a:ext>
          </a:extLst>
        </xdr:cNvPr>
        <xdr:cNvSpPr txBox="1"/>
      </xdr:nvSpPr>
      <xdr:spPr>
        <a:xfrm>
          <a:off x="35820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103250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EFFBAE6-9FD5-45AE-AC94-32D25CE1F15D}"/>
            </a:ext>
          </a:extLst>
        </xdr:cNvPr>
        <xdr:cNvSpPr txBox="1"/>
      </xdr:nvSpPr>
      <xdr:spPr>
        <a:xfrm>
          <a:off x="2705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139173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F6A18783-8B03-40F6-85EB-88563C36465D}"/>
            </a:ext>
          </a:extLst>
        </xdr:cNvPr>
        <xdr:cNvSpPr txBox="1"/>
      </xdr:nvSpPr>
      <xdr:spPr>
        <a:xfrm>
          <a:off x="1816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108149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4FFE6D8A-E56C-4570-B0A2-D07FFE2AB440}"/>
            </a:ext>
          </a:extLst>
        </xdr:cNvPr>
        <xdr:cNvSpPr txBox="1"/>
      </xdr:nvSpPr>
      <xdr:spPr>
        <a:xfrm>
          <a:off x="927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76AE358-7D03-4C1F-A73F-106BB67256E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56B3D15-DD21-4850-978A-2901469923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60A0750-0A36-4A9A-8FE2-97FB989F7A5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E73283B-BA9E-4438-BCAC-30D35491C0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269AD3D-DCB2-4751-99B2-2D71E72AA5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5216F66-7D96-4C6E-A4FD-C0565AA2E0E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B483DAE-FF4E-4A2D-A1A5-066A5D3166E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B5CF10E-C874-4CDB-BCC6-F38BCB7E02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BFEA052-F139-4AA4-8BD0-488E69A970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C7D9AF1-F000-432E-BDB2-A7CAEAA58A0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AB13CD5F-5896-434C-B826-74DD994DAD9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2ADD93BC-C98E-4D3E-B308-D4320229657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937579BA-1667-4307-A037-3C0E789F2EB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A337FD97-0913-4E31-B8FD-FC66F1A9314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17E69DF0-84B6-42D0-879A-30F4F6EA89A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69D74189-AF5F-403F-AB5C-78329B07133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FD6BE8C8-AE96-41A9-99DC-1CDBAC0A90D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3835DB04-F585-4CB0-9AB5-93D8F5DF6E3B}"/>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B31C8B0-6427-4D8D-9C6A-43EF9E0130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6F57DB9D-B211-4163-B392-1691B472966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2D7737B-831B-449D-AA81-CA9DA4E1075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a:extLst>
            <a:ext uri="{FF2B5EF4-FFF2-40B4-BE49-F238E27FC236}">
              <a16:creationId xmlns:a16="http://schemas.microsoft.com/office/drawing/2014/main" id="{EA4321FD-C8BD-4F72-9F1E-0A5E19B7DA6F}"/>
            </a:ext>
          </a:extLst>
        </xdr:cNvPr>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F9E80748-0D8D-492F-BAC9-64E05E233E65}"/>
            </a:ext>
          </a:extLst>
        </xdr:cNvPr>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a:extLst>
            <a:ext uri="{FF2B5EF4-FFF2-40B4-BE49-F238E27FC236}">
              <a16:creationId xmlns:a16="http://schemas.microsoft.com/office/drawing/2014/main" id="{77650EC3-37B8-4473-8B56-BB348D8DDD13}"/>
            </a:ext>
          </a:extLst>
        </xdr:cNvPr>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6F989BFE-2474-4454-BE0E-9DE0E3E8452B}"/>
            </a:ext>
          </a:extLst>
        </xdr:cNvPr>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a:extLst>
            <a:ext uri="{FF2B5EF4-FFF2-40B4-BE49-F238E27FC236}">
              <a16:creationId xmlns:a16="http://schemas.microsoft.com/office/drawing/2014/main" id="{933AC138-AC11-42AC-9274-0A8CB6204430}"/>
            </a:ext>
          </a:extLst>
        </xdr:cNvPr>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75DB2EF8-E099-4EFB-98F2-5298554CACBA}"/>
            </a:ext>
          </a:extLst>
        </xdr:cNvPr>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a:extLst>
            <a:ext uri="{FF2B5EF4-FFF2-40B4-BE49-F238E27FC236}">
              <a16:creationId xmlns:a16="http://schemas.microsoft.com/office/drawing/2014/main" id="{C699CC5C-49F4-41E5-B5D3-8C219FC28834}"/>
            </a:ext>
          </a:extLst>
        </xdr:cNvPr>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a:extLst>
            <a:ext uri="{FF2B5EF4-FFF2-40B4-BE49-F238E27FC236}">
              <a16:creationId xmlns:a16="http://schemas.microsoft.com/office/drawing/2014/main" id="{882A5CEA-2E03-4DDC-A784-39C095AECE3D}"/>
            </a:ext>
          </a:extLst>
        </xdr:cNvPr>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a:extLst>
            <a:ext uri="{FF2B5EF4-FFF2-40B4-BE49-F238E27FC236}">
              <a16:creationId xmlns:a16="http://schemas.microsoft.com/office/drawing/2014/main" id="{CEA20A8C-A38D-499A-9C6A-52FCAA27839E}"/>
            </a:ext>
          </a:extLst>
        </xdr:cNvPr>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a:extLst>
            <a:ext uri="{FF2B5EF4-FFF2-40B4-BE49-F238E27FC236}">
              <a16:creationId xmlns:a16="http://schemas.microsoft.com/office/drawing/2014/main" id="{6689CC3E-5477-4FE7-914E-07AFAB1BE3B0}"/>
            </a:ext>
          </a:extLst>
        </xdr:cNvPr>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a:extLst>
            <a:ext uri="{FF2B5EF4-FFF2-40B4-BE49-F238E27FC236}">
              <a16:creationId xmlns:a16="http://schemas.microsoft.com/office/drawing/2014/main" id="{F8B4E443-DD9A-408E-A833-50363774B9FF}"/>
            </a:ext>
          </a:extLst>
        </xdr:cNvPr>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93BB5C8-569B-4CE4-872D-A7358152B6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1FF13C7-6F2C-4268-8F40-3EED54DC0D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ED3DEC4-927A-4EF5-9908-F9D28BBA0B8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25D6A52-C23A-4489-8C8C-7B5B12408A2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71E34E6-CC8F-49CC-B7CA-890ADE254A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81445</xdr:rowOff>
    </xdr:from>
    <xdr:to>
      <xdr:col>55</xdr:col>
      <xdr:colOff>50800</xdr:colOff>
      <xdr:row>63</xdr:row>
      <xdr:rowOff>11595</xdr:rowOff>
    </xdr:to>
    <xdr:sp macro="" textlink="">
      <xdr:nvSpPr>
        <xdr:cNvPr id="244" name="楕円 243">
          <a:extLst>
            <a:ext uri="{FF2B5EF4-FFF2-40B4-BE49-F238E27FC236}">
              <a16:creationId xmlns:a16="http://schemas.microsoft.com/office/drawing/2014/main" id="{42A85907-A9EC-46E6-9FD1-35BD37B7AFB9}"/>
            </a:ext>
          </a:extLst>
        </xdr:cNvPr>
        <xdr:cNvSpPr/>
      </xdr:nvSpPr>
      <xdr:spPr>
        <a:xfrm>
          <a:off x="10426700" y="107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59872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7E09049A-EAEE-4806-817E-7C9A1C2F293E}"/>
            </a:ext>
          </a:extLst>
        </xdr:cNvPr>
        <xdr:cNvSpPr txBox="1"/>
      </xdr:nvSpPr>
      <xdr:spPr>
        <a:xfrm>
          <a:off x="10515600" y="1068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84691</xdr:rowOff>
    </xdr:from>
    <xdr:to>
      <xdr:col>50</xdr:col>
      <xdr:colOff>165100</xdr:colOff>
      <xdr:row>63</xdr:row>
      <xdr:rowOff>14841</xdr:rowOff>
    </xdr:to>
    <xdr:sp macro="" textlink="">
      <xdr:nvSpPr>
        <xdr:cNvPr id="246" name="楕円 245">
          <a:extLst>
            <a:ext uri="{FF2B5EF4-FFF2-40B4-BE49-F238E27FC236}">
              <a16:creationId xmlns:a16="http://schemas.microsoft.com/office/drawing/2014/main" id="{D6351BFB-3B59-4FEB-9D33-B4118847689D}"/>
            </a:ext>
          </a:extLst>
        </xdr:cNvPr>
        <xdr:cNvSpPr/>
      </xdr:nvSpPr>
      <xdr:spPr>
        <a:xfrm>
          <a:off x="9588500" y="107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132245</xdr:rowOff>
    </xdr:from>
    <xdr:to>
      <xdr:col>55</xdr:col>
      <xdr:colOff>0</xdr:colOff>
      <xdr:row>62</xdr:row>
      <xdr:rowOff>135491</xdr:rowOff>
    </xdr:to>
    <xdr:cxnSp macro="">
      <xdr:nvCxnSpPr>
        <xdr:cNvPr id="247" name="直線コネクタ 246">
          <a:extLst>
            <a:ext uri="{FF2B5EF4-FFF2-40B4-BE49-F238E27FC236}">
              <a16:creationId xmlns:a16="http://schemas.microsoft.com/office/drawing/2014/main" id="{335DFD66-0C4E-4F1A-89EE-148FFCE54CD5}"/>
            </a:ext>
          </a:extLst>
        </xdr:cNvPr>
        <xdr:cNvCxnSpPr/>
      </xdr:nvCxnSpPr>
      <xdr:spPr>
        <a:xfrm flipV="1">
          <a:off x="9639300" y="10762145"/>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87693</xdr:rowOff>
    </xdr:from>
    <xdr:to>
      <xdr:col>46</xdr:col>
      <xdr:colOff>38100</xdr:colOff>
      <xdr:row>63</xdr:row>
      <xdr:rowOff>17843</xdr:rowOff>
    </xdr:to>
    <xdr:sp macro="" textlink="">
      <xdr:nvSpPr>
        <xdr:cNvPr id="248" name="楕円 247">
          <a:extLst>
            <a:ext uri="{FF2B5EF4-FFF2-40B4-BE49-F238E27FC236}">
              <a16:creationId xmlns:a16="http://schemas.microsoft.com/office/drawing/2014/main" id="{54F5DF48-8621-44C9-BDB1-9E87941BF1C6}"/>
            </a:ext>
          </a:extLst>
        </xdr:cNvPr>
        <xdr:cNvSpPr/>
      </xdr:nvSpPr>
      <xdr:spPr>
        <a:xfrm>
          <a:off x="8699500" y="107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135491</xdr:rowOff>
    </xdr:from>
    <xdr:to>
      <xdr:col>50</xdr:col>
      <xdr:colOff>114300</xdr:colOff>
      <xdr:row>62</xdr:row>
      <xdr:rowOff>138493</xdr:rowOff>
    </xdr:to>
    <xdr:cxnSp macro="">
      <xdr:nvCxnSpPr>
        <xdr:cNvPr id="249" name="直線コネクタ 248">
          <a:extLst>
            <a:ext uri="{FF2B5EF4-FFF2-40B4-BE49-F238E27FC236}">
              <a16:creationId xmlns:a16="http://schemas.microsoft.com/office/drawing/2014/main" id="{887B92F4-3335-4332-8F68-3D635ACE2FC0}"/>
            </a:ext>
          </a:extLst>
        </xdr:cNvPr>
        <xdr:cNvCxnSpPr/>
      </xdr:nvCxnSpPr>
      <xdr:spPr>
        <a:xfrm flipV="1">
          <a:off x="8750300" y="10765391"/>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104858</xdr:rowOff>
    </xdr:from>
    <xdr:to>
      <xdr:col>41</xdr:col>
      <xdr:colOff>101600</xdr:colOff>
      <xdr:row>63</xdr:row>
      <xdr:rowOff>35008</xdr:rowOff>
    </xdr:to>
    <xdr:sp macro="" textlink="">
      <xdr:nvSpPr>
        <xdr:cNvPr id="250" name="楕円 249">
          <a:extLst>
            <a:ext uri="{FF2B5EF4-FFF2-40B4-BE49-F238E27FC236}">
              <a16:creationId xmlns:a16="http://schemas.microsoft.com/office/drawing/2014/main" id="{54A5010F-77C3-4C54-86DC-62BE6B7117B4}"/>
            </a:ext>
          </a:extLst>
        </xdr:cNvPr>
        <xdr:cNvSpPr/>
      </xdr:nvSpPr>
      <xdr:spPr>
        <a:xfrm>
          <a:off x="7810500" y="107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138493</xdr:rowOff>
    </xdr:from>
    <xdr:to>
      <xdr:col>45</xdr:col>
      <xdr:colOff>177800</xdr:colOff>
      <xdr:row>62</xdr:row>
      <xdr:rowOff>155658</xdr:rowOff>
    </xdr:to>
    <xdr:cxnSp macro="">
      <xdr:nvCxnSpPr>
        <xdr:cNvPr id="251" name="直線コネクタ 250">
          <a:extLst>
            <a:ext uri="{FF2B5EF4-FFF2-40B4-BE49-F238E27FC236}">
              <a16:creationId xmlns:a16="http://schemas.microsoft.com/office/drawing/2014/main" id="{C4F5800A-6014-4CBC-8F82-99B070EB9C48}"/>
            </a:ext>
          </a:extLst>
        </xdr:cNvPr>
        <xdr:cNvCxnSpPr/>
      </xdr:nvCxnSpPr>
      <xdr:spPr>
        <a:xfrm flipV="1">
          <a:off x="7861300" y="10768393"/>
          <a:ext cx="8890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108007</xdr:rowOff>
    </xdr:from>
    <xdr:to>
      <xdr:col>36</xdr:col>
      <xdr:colOff>165100</xdr:colOff>
      <xdr:row>63</xdr:row>
      <xdr:rowOff>38157</xdr:rowOff>
    </xdr:to>
    <xdr:sp macro="" textlink="">
      <xdr:nvSpPr>
        <xdr:cNvPr id="252" name="楕円 251">
          <a:extLst>
            <a:ext uri="{FF2B5EF4-FFF2-40B4-BE49-F238E27FC236}">
              <a16:creationId xmlns:a16="http://schemas.microsoft.com/office/drawing/2014/main" id="{62E66748-B922-447A-BD5A-F9E142ECB987}"/>
            </a:ext>
          </a:extLst>
        </xdr:cNvPr>
        <xdr:cNvSpPr/>
      </xdr:nvSpPr>
      <xdr:spPr>
        <a:xfrm>
          <a:off x="6921500" y="107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155658</xdr:rowOff>
    </xdr:from>
    <xdr:to>
      <xdr:col>41</xdr:col>
      <xdr:colOff>50800</xdr:colOff>
      <xdr:row>62</xdr:row>
      <xdr:rowOff>158807</xdr:rowOff>
    </xdr:to>
    <xdr:cxnSp macro="">
      <xdr:nvCxnSpPr>
        <xdr:cNvPr id="253" name="直線コネクタ 252">
          <a:extLst>
            <a:ext uri="{FF2B5EF4-FFF2-40B4-BE49-F238E27FC236}">
              <a16:creationId xmlns:a16="http://schemas.microsoft.com/office/drawing/2014/main" id="{7286F625-3DCF-41D6-8A66-01C0E0531757}"/>
            </a:ext>
          </a:extLst>
        </xdr:cNvPr>
        <xdr:cNvCxnSpPr/>
      </xdr:nvCxnSpPr>
      <xdr:spPr>
        <a:xfrm flipV="1">
          <a:off x="6972300" y="10785558"/>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419A8F95-D181-4D99-832B-64C39310C056}"/>
            </a:ext>
          </a:extLst>
        </xdr:cNvPr>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129298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C62E7620-6523-4D4E-92B3-DD4DA797FE1F}"/>
            </a:ext>
          </a:extLst>
        </xdr:cNvPr>
        <xdr:cNvSpPr txBox="1"/>
      </xdr:nvSpPr>
      <xdr:spPr>
        <a:xfrm>
          <a:off x="8450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B256A285-0233-4568-AB3D-CAB7827B4E5B}"/>
            </a:ext>
          </a:extLst>
        </xdr:cNvPr>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E4321AF4-17ED-48CE-A783-8E492A701053}"/>
            </a:ext>
          </a:extLst>
        </xdr:cNvPr>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5968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E907A612-FF0F-4758-83D0-5AF500BA66B5}"/>
            </a:ext>
          </a:extLst>
        </xdr:cNvPr>
        <xdr:cNvSpPr txBox="1"/>
      </xdr:nvSpPr>
      <xdr:spPr>
        <a:xfrm>
          <a:off x="9327095" y="108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8970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DD7B037D-399F-47E7-B961-786C279D82ED}"/>
            </a:ext>
          </a:extLst>
        </xdr:cNvPr>
        <xdr:cNvSpPr txBox="1"/>
      </xdr:nvSpPr>
      <xdr:spPr>
        <a:xfrm>
          <a:off x="8450795" y="1081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26135</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44BC078A-CFB7-4D9C-8A14-8C5A9A8B67B1}"/>
            </a:ext>
          </a:extLst>
        </xdr:cNvPr>
        <xdr:cNvSpPr txBox="1"/>
      </xdr:nvSpPr>
      <xdr:spPr>
        <a:xfrm>
          <a:off x="7561795" y="108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29284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8CB59CB8-FF89-4CF2-BAA4-502262A32DC1}"/>
            </a:ext>
          </a:extLst>
        </xdr:cNvPr>
        <xdr:cNvSpPr txBox="1"/>
      </xdr:nvSpPr>
      <xdr:spPr>
        <a:xfrm>
          <a:off x="6672795" y="1083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717A71D-5B70-4D00-B56D-C31C530A897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34C9E3-73FB-479D-938E-743F79EC8B1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1C700DBD-38F3-48D5-B290-C9C9D0E005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89304B6-2D58-4AED-BF4C-546CCDB9281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48D370D-F4E5-4E4B-8379-2421BCED042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2683805-476F-45E7-859A-101FE2765DD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17D53C9-DDB6-498E-8B3C-CF64D71526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DAC95CA-2480-474D-B7FC-8799F16FF09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F8D72E8-45C2-48FE-8690-CDBC1A02026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3CAC8C12-2547-444A-8C66-DACF4E42171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573D891-78B4-4BCC-A875-81D1F1DBC59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2EAF1F08-24A2-40E9-8F5D-238C569D26E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1C614E25-4BEA-413A-9944-86BAE10D907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FCFD46AD-5F10-4D02-ADA6-D9532F3DF1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5D086F56-AF9D-4A37-9701-E695F6483C5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FBD0F69E-7A86-4CB4-8DC7-F00024A0B9C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2F86F0CC-8329-411E-B9C0-F5692BEF62F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501420EE-1540-4651-B447-9062C4C1203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1655E6FF-51A9-4BE1-BC9A-20EBB20BF31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9A6CD071-EF15-4C19-9541-3F63DBA6E3D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13D3DC1D-6E2B-419A-BF67-4B6D8ABED28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EC971999-459A-4434-BBBE-FF0BB4D41C0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BE6E1FCE-8693-43A9-9708-735222228E7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5C22F76-A3FD-4028-9A8C-8FFC4C22973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a:extLst>
            <a:ext uri="{FF2B5EF4-FFF2-40B4-BE49-F238E27FC236}">
              <a16:creationId xmlns:a16="http://schemas.microsoft.com/office/drawing/2014/main" id="{F430D1CB-9590-4F32-936B-DE54D2B5C620}"/>
            </a:ext>
          </a:extLst>
        </xdr:cNvPr>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445A0D3E-8532-4BA3-8CAE-C694A55330C5}"/>
            </a:ext>
          </a:extLst>
        </xdr:cNvPr>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a:extLst>
            <a:ext uri="{FF2B5EF4-FFF2-40B4-BE49-F238E27FC236}">
              <a16:creationId xmlns:a16="http://schemas.microsoft.com/office/drawing/2014/main" id="{82C2028F-6CEC-4F6F-9037-3DFA8A75274E}"/>
            </a:ext>
          </a:extLst>
        </xdr:cNvPr>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967AFB8A-DEB0-406F-B064-2970F1BD788A}"/>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id="{C5806E97-1051-4B8C-8C4A-966438E7B41A}"/>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125747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CC81D46B-F40F-4D62-AA26-B1805C551C8F}"/>
            </a:ext>
          </a:extLst>
        </xdr:cNvPr>
        <xdr:cNvSpPr txBox="1"/>
      </xdr:nvSpPr>
      <xdr:spPr>
        <a:xfrm>
          <a:off x="4673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a:extLst>
            <a:ext uri="{FF2B5EF4-FFF2-40B4-BE49-F238E27FC236}">
              <a16:creationId xmlns:a16="http://schemas.microsoft.com/office/drawing/2014/main" id="{0E0D30C3-F4BD-4161-BD53-985EB886D451}"/>
            </a:ext>
          </a:extLst>
        </xdr:cNvPr>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id="{12117C46-2CB4-4930-AC28-08B591D6D61E}"/>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a:extLst>
            <a:ext uri="{FF2B5EF4-FFF2-40B4-BE49-F238E27FC236}">
              <a16:creationId xmlns:a16="http://schemas.microsoft.com/office/drawing/2014/main" id="{1E4D9EFE-549A-4DE4-9DA5-71C15CD98264}"/>
            </a:ext>
          </a:extLst>
        </xdr:cNvPr>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a:extLst>
            <a:ext uri="{FF2B5EF4-FFF2-40B4-BE49-F238E27FC236}">
              <a16:creationId xmlns:a16="http://schemas.microsoft.com/office/drawing/2014/main" id="{10B17B4E-E081-4F4A-AF33-3BF99419F60E}"/>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a:extLst>
            <a:ext uri="{FF2B5EF4-FFF2-40B4-BE49-F238E27FC236}">
              <a16:creationId xmlns:a16="http://schemas.microsoft.com/office/drawing/2014/main" id="{DE1878A0-DA3E-4704-B72A-8EB5477C682C}"/>
            </a:ext>
          </a:extLst>
        </xdr:cNvPr>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5BE710E-91A3-405F-827B-5CD85680FAF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BC89AF0-79FC-4C92-AAB1-49AABD4D4DF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12D2B0A-C19C-4F21-BADA-109DCBCA91B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31B6DBC-EA77-4378-905F-A975DED553A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C69E0F6-9A96-45D8-BA9B-55272554EC9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302" name="楕円 301">
          <a:extLst>
            <a:ext uri="{FF2B5EF4-FFF2-40B4-BE49-F238E27FC236}">
              <a16:creationId xmlns:a16="http://schemas.microsoft.com/office/drawing/2014/main" id="{CE17AEE0-EADC-40FF-A2A7-7460A6C2A604}"/>
            </a:ext>
          </a:extLst>
        </xdr:cNvPr>
        <xdr:cNvSpPr/>
      </xdr:nvSpPr>
      <xdr:spPr>
        <a:xfrm>
          <a:off x="4584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166388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DBE15C46-DF63-460C-96D1-BDF3E3C20348}"/>
            </a:ext>
          </a:extLst>
        </xdr:cNvPr>
        <xdr:cNvSpPr txBox="1"/>
      </xdr:nvSpPr>
      <xdr:spPr>
        <a:xfrm>
          <a:off x="4673600"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4" name="楕円 303">
          <a:extLst>
            <a:ext uri="{FF2B5EF4-FFF2-40B4-BE49-F238E27FC236}">
              <a16:creationId xmlns:a16="http://schemas.microsoft.com/office/drawing/2014/main" id="{D9AB9D22-B062-4B3E-B5A0-1253E765CB7C}"/>
            </a:ext>
          </a:extLst>
        </xdr:cNvPr>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83</xdr:row>
      <xdr:rowOff>22861</xdr:rowOff>
    </xdr:to>
    <xdr:cxnSp macro="">
      <xdr:nvCxnSpPr>
        <xdr:cNvPr id="305" name="直線コネクタ 304">
          <a:extLst>
            <a:ext uri="{FF2B5EF4-FFF2-40B4-BE49-F238E27FC236}">
              <a16:creationId xmlns:a16="http://schemas.microsoft.com/office/drawing/2014/main" id="{AEDC6BCB-4B12-4C6E-9ACA-50E51E0A8953}"/>
            </a:ext>
          </a:extLst>
        </xdr:cNvPr>
        <xdr:cNvCxnSpPr/>
      </xdr:nvCxnSpPr>
      <xdr:spPr>
        <a:xfrm>
          <a:off x="3797300" y="141770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27305</xdr:rowOff>
    </xdr:from>
    <xdr:to>
      <xdr:col>15</xdr:col>
      <xdr:colOff>101600</xdr:colOff>
      <xdr:row>82</xdr:row>
      <xdr:rowOff>128905</xdr:rowOff>
    </xdr:to>
    <xdr:sp macro="" textlink="">
      <xdr:nvSpPr>
        <xdr:cNvPr id="306" name="楕円 305">
          <a:extLst>
            <a:ext uri="{FF2B5EF4-FFF2-40B4-BE49-F238E27FC236}">
              <a16:creationId xmlns:a16="http://schemas.microsoft.com/office/drawing/2014/main" id="{8ACF72A3-0205-4398-8858-540044AB93F3}"/>
            </a:ext>
          </a:extLst>
        </xdr:cNvPr>
        <xdr:cNvSpPr/>
      </xdr:nvSpPr>
      <xdr:spPr>
        <a:xfrm>
          <a:off x="2857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82</xdr:row>
      <xdr:rowOff>118111</xdr:rowOff>
    </xdr:to>
    <xdr:cxnSp macro="">
      <xdr:nvCxnSpPr>
        <xdr:cNvPr id="307" name="直線コネクタ 306">
          <a:extLst>
            <a:ext uri="{FF2B5EF4-FFF2-40B4-BE49-F238E27FC236}">
              <a16:creationId xmlns:a16="http://schemas.microsoft.com/office/drawing/2014/main" id="{CE6BC583-4455-4523-AFE6-A3748514DC44}"/>
            </a:ext>
          </a:extLst>
        </xdr:cNvPr>
        <xdr:cNvCxnSpPr/>
      </xdr:nvCxnSpPr>
      <xdr:spPr>
        <a:xfrm>
          <a:off x="2908300" y="141370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08" name="楕円 307">
          <a:extLst>
            <a:ext uri="{FF2B5EF4-FFF2-40B4-BE49-F238E27FC236}">
              <a16:creationId xmlns:a16="http://schemas.microsoft.com/office/drawing/2014/main" id="{0086B7DA-6430-45E9-AE20-611420A9E623}"/>
            </a:ext>
          </a:extLst>
        </xdr:cNvPr>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78105</xdr:rowOff>
    </xdr:to>
    <xdr:cxnSp macro="">
      <xdr:nvCxnSpPr>
        <xdr:cNvPr id="309" name="直線コネクタ 308">
          <a:extLst>
            <a:ext uri="{FF2B5EF4-FFF2-40B4-BE49-F238E27FC236}">
              <a16:creationId xmlns:a16="http://schemas.microsoft.com/office/drawing/2014/main" id="{DDE1BEEA-1A83-4DB9-A405-09F590964BC3}"/>
            </a:ext>
          </a:extLst>
        </xdr:cNvPr>
        <xdr:cNvCxnSpPr/>
      </xdr:nvCxnSpPr>
      <xdr:spPr>
        <a:xfrm>
          <a:off x="2019300" y="1409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33020</xdr:rowOff>
    </xdr:from>
    <xdr:to>
      <xdr:col>6</xdr:col>
      <xdr:colOff>38100</xdr:colOff>
      <xdr:row>82</xdr:row>
      <xdr:rowOff>134620</xdr:rowOff>
    </xdr:to>
    <xdr:sp macro="" textlink="">
      <xdr:nvSpPr>
        <xdr:cNvPr id="310" name="楕円 309">
          <a:extLst>
            <a:ext uri="{FF2B5EF4-FFF2-40B4-BE49-F238E27FC236}">
              <a16:creationId xmlns:a16="http://schemas.microsoft.com/office/drawing/2014/main" id="{35E05885-9790-405A-BE48-557CD4788364}"/>
            </a:ext>
          </a:extLst>
        </xdr:cNvPr>
        <xdr:cNvSpPr/>
      </xdr:nvSpPr>
      <xdr:spPr>
        <a:xfrm>
          <a:off x="107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38100</xdr:rowOff>
    </xdr:from>
    <xdr:to>
      <xdr:col>10</xdr:col>
      <xdr:colOff>114300</xdr:colOff>
      <xdr:row>82</xdr:row>
      <xdr:rowOff>83820</xdr:rowOff>
    </xdr:to>
    <xdr:cxnSp macro="">
      <xdr:nvCxnSpPr>
        <xdr:cNvPr id="311" name="直線コネクタ 310">
          <a:extLst>
            <a:ext uri="{FF2B5EF4-FFF2-40B4-BE49-F238E27FC236}">
              <a16:creationId xmlns:a16="http://schemas.microsoft.com/office/drawing/2014/main" id="{484DA535-2B3A-47D7-A6CD-CF6A931CDBA1}"/>
            </a:ext>
          </a:extLst>
        </xdr:cNvPr>
        <xdr:cNvCxnSpPr/>
      </xdr:nvCxnSpPr>
      <xdr:spPr>
        <a:xfrm flipV="1">
          <a:off x="1130300" y="1409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a:extLst>
            <a:ext uri="{FF2B5EF4-FFF2-40B4-BE49-F238E27FC236}">
              <a16:creationId xmlns:a16="http://schemas.microsoft.com/office/drawing/2014/main" id="{A851957A-FC5C-4D3E-82F7-05E2E892F540}"/>
            </a:ext>
          </a:extLst>
        </xdr:cNvPr>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13" name="n_2aveValue【公営住宅】&#10;有形固定資産減価償却率">
          <a:extLst>
            <a:ext uri="{FF2B5EF4-FFF2-40B4-BE49-F238E27FC236}">
              <a16:creationId xmlns:a16="http://schemas.microsoft.com/office/drawing/2014/main" id="{00CEF35F-8DD8-425D-B98E-C58536BDEC49}"/>
            </a:ext>
          </a:extLst>
        </xdr:cNvPr>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14" name="n_3aveValue【公営住宅】&#10;有形固定資産減価償却率">
          <a:extLst>
            <a:ext uri="{FF2B5EF4-FFF2-40B4-BE49-F238E27FC236}">
              <a16:creationId xmlns:a16="http://schemas.microsoft.com/office/drawing/2014/main" id="{22B88050-F69E-4F30-AB16-EAD5973FE950}"/>
            </a:ext>
          </a:extLst>
        </xdr:cNvPr>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15" name="n_4aveValue【公営住宅】&#10;有形固定資産減価償却率">
          <a:extLst>
            <a:ext uri="{FF2B5EF4-FFF2-40B4-BE49-F238E27FC236}">
              <a16:creationId xmlns:a16="http://schemas.microsoft.com/office/drawing/2014/main" id="{C5552FA8-74F2-47C9-A743-3E44D99A0A8F}"/>
            </a:ext>
          </a:extLst>
        </xdr:cNvPr>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13988</xdr:rowOff>
    </xdr:from>
    <xdr:ext cx="405111" cy="259045"/>
    <xdr:sp macro="" textlink="">
      <xdr:nvSpPr>
        <xdr:cNvPr id="316" name="n_1mainValue【公営住宅】&#10;有形固定資産減価償却率">
          <a:extLst>
            <a:ext uri="{FF2B5EF4-FFF2-40B4-BE49-F238E27FC236}">
              <a16:creationId xmlns:a16="http://schemas.microsoft.com/office/drawing/2014/main" id="{70F40F2D-ABDD-43B7-BB64-FF4D9F4B15F6}"/>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145432</xdr:rowOff>
    </xdr:from>
    <xdr:ext cx="405111" cy="259045"/>
    <xdr:sp macro="" textlink="">
      <xdr:nvSpPr>
        <xdr:cNvPr id="317" name="n_2mainValue【公営住宅】&#10;有形固定資産減価償却率">
          <a:extLst>
            <a:ext uri="{FF2B5EF4-FFF2-40B4-BE49-F238E27FC236}">
              <a16:creationId xmlns:a16="http://schemas.microsoft.com/office/drawing/2014/main" id="{EFFCAAEE-2D73-4F50-B4C7-D6B779DBAA9C}"/>
            </a:ext>
          </a:extLst>
        </xdr:cNvPr>
        <xdr:cNvSpPr txBox="1"/>
      </xdr:nvSpPr>
      <xdr:spPr>
        <a:xfrm>
          <a:off x="2705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8" name="n_3mainValue【公営住宅】&#10;有形固定資産減価償却率">
          <a:extLst>
            <a:ext uri="{FF2B5EF4-FFF2-40B4-BE49-F238E27FC236}">
              <a16:creationId xmlns:a16="http://schemas.microsoft.com/office/drawing/2014/main" id="{5374BC70-BC37-43E7-BC1C-3EC209924FDB}"/>
            </a:ext>
          </a:extLst>
        </xdr:cNvPr>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19" name="n_4mainValue【公営住宅】&#10;有形固定資産減価償却率">
          <a:extLst>
            <a:ext uri="{FF2B5EF4-FFF2-40B4-BE49-F238E27FC236}">
              <a16:creationId xmlns:a16="http://schemas.microsoft.com/office/drawing/2014/main" id="{1578D59A-2E3E-49E7-8751-36C022FE2F53}"/>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C55B962-D2A8-4EA0-B35B-C9E935DF019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74916CF7-D26A-45C0-8421-6EFC261053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DAC6A51-D6E8-412C-9BD8-A4436D31CB5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B772F82-8BA3-48BF-ADAB-182DC6A2549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10D4373-E30C-450E-9FBD-28ABB89290D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69C0C23C-B3F9-4C99-B609-5514E2531EC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3AD37CA-881D-4E51-AFE9-0E9748047C7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6ED534DD-C263-4F08-B02A-C1F696412A6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50C31531-9C36-4794-850E-35D315E9094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ADC19829-04C7-4728-879E-ECBEF05977F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9FCA7A-707F-4F7E-B834-686D0DD54C7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2DA7A756-B41A-4947-BDEA-07FE2CCA360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DD7E9DFC-9836-48EF-AA1D-062382B00C6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95E0957-E683-4234-A3D8-9B0C05F7B7A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F9A932A4-1722-4F12-8D19-1C5FE18ECED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974488D6-F0D4-42CB-B62B-DB9BAC7283D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182740F9-D58A-4DC5-A341-B48ADA3F0FD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49234CD6-6A24-41D8-AEDA-0F5E21D3CC0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E0034404-0DC8-4232-8D4D-10F66CE1C49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DB058F2A-74E1-4A88-9C2B-E08138565FD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77945E69-A603-41C8-920D-769930F7A7A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a:extLst>
            <a:ext uri="{FF2B5EF4-FFF2-40B4-BE49-F238E27FC236}">
              <a16:creationId xmlns:a16="http://schemas.microsoft.com/office/drawing/2014/main" id="{76BEA1F1-AE65-457E-9867-4830D2D16B8C}"/>
            </a:ext>
          </a:extLst>
        </xdr:cNvPr>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a:extLst>
            <a:ext uri="{FF2B5EF4-FFF2-40B4-BE49-F238E27FC236}">
              <a16:creationId xmlns:a16="http://schemas.microsoft.com/office/drawing/2014/main" id="{847D8788-2214-4815-8ECD-DDC07F7A4D8E}"/>
            </a:ext>
          </a:extLst>
        </xdr:cNvPr>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a:extLst>
            <a:ext uri="{FF2B5EF4-FFF2-40B4-BE49-F238E27FC236}">
              <a16:creationId xmlns:a16="http://schemas.microsoft.com/office/drawing/2014/main" id="{31CECA02-7B2B-4E13-8A17-02408B860021}"/>
            </a:ext>
          </a:extLst>
        </xdr:cNvPr>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a:extLst>
            <a:ext uri="{FF2B5EF4-FFF2-40B4-BE49-F238E27FC236}">
              <a16:creationId xmlns:a16="http://schemas.microsoft.com/office/drawing/2014/main" id="{1FFA9C1B-8EF7-4F80-B44C-8397F77C6A42}"/>
            </a:ext>
          </a:extLst>
        </xdr:cNvPr>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a:extLst>
            <a:ext uri="{FF2B5EF4-FFF2-40B4-BE49-F238E27FC236}">
              <a16:creationId xmlns:a16="http://schemas.microsoft.com/office/drawing/2014/main" id="{45E228E9-8F0A-400A-9164-6AEEF866EEA7}"/>
            </a:ext>
          </a:extLst>
        </xdr:cNvPr>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53967</xdr:rowOff>
    </xdr:from>
    <xdr:ext cx="469744" cy="259045"/>
    <xdr:sp macro="" textlink="">
      <xdr:nvSpPr>
        <xdr:cNvPr id="346" name="【公営住宅】&#10;一人当たり面積平均値テキスト">
          <a:extLst>
            <a:ext uri="{FF2B5EF4-FFF2-40B4-BE49-F238E27FC236}">
              <a16:creationId xmlns:a16="http://schemas.microsoft.com/office/drawing/2014/main" id="{8DCD9CEC-ADDD-4841-BE42-A26B71D2177A}"/>
            </a:ext>
          </a:extLst>
        </xdr:cNvPr>
        <xdr:cNvSpPr txBox="1"/>
      </xdr:nvSpPr>
      <xdr:spPr>
        <a:xfrm>
          <a:off x="10515600" y="142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a:extLst>
            <a:ext uri="{FF2B5EF4-FFF2-40B4-BE49-F238E27FC236}">
              <a16:creationId xmlns:a16="http://schemas.microsoft.com/office/drawing/2014/main" id="{D8D3310D-9147-4051-B0AE-0F7E90B34C0B}"/>
            </a:ext>
          </a:extLst>
        </xdr:cNvPr>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a:extLst>
            <a:ext uri="{FF2B5EF4-FFF2-40B4-BE49-F238E27FC236}">
              <a16:creationId xmlns:a16="http://schemas.microsoft.com/office/drawing/2014/main" id="{288EBD97-35B1-4E65-9352-48CFD4B7A63C}"/>
            </a:ext>
          </a:extLst>
        </xdr:cNvPr>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a:extLst>
            <a:ext uri="{FF2B5EF4-FFF2-40B4-BE49-F238E27FC236}">
              <a16:creationId xmlns:a16="http://schemas.microsoft.com/office/drawing/2014/main" id="{9CA0875E-9751-4E90-A5B7-4D19D47FAE5F}"/>
            </a:ext>
          </a:extLst>
        </xdr:cNvPr>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a:extLst>
            <a:ext uri="{FF2B5EF4-FFF2-40B4-BE49-F238E27FC236}">
              <a16:creationId xmlns:a16="http://schemas.microsoft.com/office/drawing/2014/main" id="{016E2C10-1552-4861-A13E-56156129F402}"/>
            </a:ext>
          </a:extLst>
        </xdr:cNvPr>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a:extLst>
            <a:ext uri="{FF2B5EF4-FFF2-40B4-BE49-F238E27FC236}">
              <a16:creationId xmlns:a16="http://schemas.microsoft.com/office/drawing/2014/main" id="{BCECC4EE-3A34-441C-8724-3BA39229409C}"/>
            </a:ext>
          </a:extLst>
        </xdr:cNvPr>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2D4166C-66D7-4480-9553-A5858EA6707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4B524D8-2A5A-45EF-A497-3886733EAE8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242CD09-32CF-4F10-8BE5-55BAF2976D0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8747595-629D-4197-87C1-B7CBCBE1011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35C7E08-B718-45A5-A3DB-B5AE6D1005A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35764</xdr:rowOff>
    </xdr:from>
    <xdr:to>
      <xdr:col>55</xdr:col>
      <xdr:colOff>50800</xdr:colOff>
      <xdr:row>83</xdr:row>
      <xdr:rowOff>137364</xdr:rowOff>
    </xdr:to>
    <xdr:sp macro="" textlink="">
      <xdr:nvSpPr>
        <xdr:cNvPr id="357" name="楕円 356">
          <a:extLst>
            <a:ext uri="{FF2B5EF4-FFF2-40B4-BE49-F238E27FC236}">
              <a16:creationId xmlns:a16="http://schemas.microsoft.com/office/drawing/2014/main" id="{99BA18B6-DAE2-4655-A375-EB382DC1CF06}"/>
            </a:ext>
          </a:extLst>
        </xdr:cNvPr>
        <xdr:cNvSpPr/>
      </xdr:nvSpPr>
      <xdr:spPr>
        <a:xfrm>
          <a:off x="10426700" y="142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58641</xdr:rowOff>
    </xdr:from>
    <xdr:ext cx="469744" cy="259045"/>
    <xdr:sp macro="" textlink="">
      <xdr:nvSpPr>
        <xdr:cNvPr id="358" name="【公営住宅】&#10;一人当たり面積該当値テキスト">
          <a:extLst>
            <a:ext uri="{FF2B5EF4-FFF2-40B4-BE49-F238E27FC236}">
              <a16:creationId xmlns:a16="http://schemas.microsoft.com/office/drawing/2014/main" id="{71756D8E-DFD7-4FA7-A6DD-F37299125F38}"/>
            </a:ext>
          </a:extLst>
        </xdr:cNvPr>
        <xdr:cNvSpPr txBox="1"/>
      </xdr:nvSpPr>
      <xdr:spPr>
        <a:xfrm>
          <a:off x="10515600" y="1411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87885</xdr:rowOff>
    </xdr:from>
    <xdr:to>
      <xdr:col>50</xdr:col>
      <xdr:colOff>165100</xdr:colOff>
      <xdr:row>84</xdr:row>
      <xdr:rowOff>18035</xdr:rowOff>
    </xdr:to>
    <xdr:sp macro="" textlink="">
      <xdr:nvSpPr>
        <xdr:cNvPr id="359" name="楕円 358">
          <a:extLst>
            <a:ext uri="{FF2B5EF4-FFF2-40B4-BE49-F238E27FC236}">
              <a16:creationId xmlns:a16="http://schemas.microsoft.com/office/drawing/2014/main" id="{D576A9C0-ED57-42B7-BB10-ED64462BF3C1}"/>
            </a:ext>
          </a:extLst>
        </xdr:cNvPr>
        <xdr:cNvSpPr/>
      </xdr:nvSpPr>
      <xdr:spPr>
        <a:xfrm>
          <a:off x="9588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86564</xdr:rowOff>
    </xdr:from>
    <xdr:to>
      <xdr:col>55</xdr:col>
      <xdr:colOff>0</xdr:colOff>
      <xdr:row>83</xdr:row>
      <xdr:rowOff>138685</xdr:rowOff>
    </xdr:to>
    <xdr:cxnSp macro="">
      <xdr:nvCxnSpPr>
        <xdr:cNvPr id="360" name="直線コネクタ 359">
          <a:extLst>
            <a:ext uri="{FF2B5EF4-FFF2-40B4-BE49-F238E27FC236}">
              <a16:creationId xmlns:a16="http://schemas.microsoft.com/office/drawing/2014/main" id="{8EE04C14-4337-4C3F-8480-84B4142CBC1B}"/>
            </a:ext>
          </a:extLst>
        </xdr:cNvPr>
        <xdr:cNvCxnSpPr/>
      </xdr:nvCxnSpPr>
      <xdr:spPr>
        <a:xfrm flipV="1">
          <a:off x="9639300" y="14316914"/>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93827</xdr:rowOff>
    </xdr:from>
    <xdr:to>
      <xdr:col>46</xdr:col>
      <xdr:colOff>38100</xdr:colOff>
      <xdr:row>84</xdr:row>
      <xdr:rowOff>23977</xdr:rowOff>
    </xdr:to>
    <xdr:sp macro="" textlink="">
      <xdr:nvSpPr>
        <xdr:cNvPr id="361" name="楕円 360">
          <a:extLst>
            <a:ext uri="{FF2B5EF4-FFF2-40B4-BE49-F238E27FC236}">
              <a16:creationId xmlns:a16="http://schemas.microsoft.com/office/drawing/2014/main" id="{8DCB2ABD-07BF-402A-AA76-FADFCC1F2B17}"/>
            </a:ext>
          </a:extLst>
        </xdr:cNvPr>
        <xdr:cNvSpPr/>
      </xdr:nvSpPr>
      <xdr:spPr>
        <a:xfrm>
          <a:off x="8699500" y="143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138685</xdr:rowOff>
    </xdr:from>
    <xdr:to>
      <xdr:col>50</xdr:col>
      <xdr:colOff>114300</xdr:colOff>
      <xdr:row>83</xdr:row>
      <xdr:rowOff>144627</xdr:rowOff>
    </xdr:to>
    <xdr:cxnSp macro="">
      <xdr:nvCxnSpPr>
        <xdr:cNvPr id="362" name="直線コネクタ 361">
          <a:extLst>
            <a:ext uri="{FF2B5EF4-FFF2-40B4-BE49-F238E27FC236}">
              <a16:creationId xmlns:a16="http://schemas.microsoft.com/office/drawing/2014/main" id="{98ABD3F1-951F-47D7-BE18-A24E1FC8E550}"/>
            </a:ext>
          </a:extLst>
        </xdr:cNvPr>
        <xdr:cNvCxnSpPr/>
      </xdr:nvCxnSpPr>
      <xdr:spPr>
        <a:xfrm flipV="1">
          <a:off x="8750300" y="14369035"/>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97028</xdr:rowOff>
    </xdr:from>
    <xdr:to>
      <xdr:col>41</xdr:col>
      <xdr:colOff>101600</xdr:colOff>
      <xdr:row>84</xdr:row>
      <xdr:rowOff>27178</xdr:rowOff>
    </xdr:to>
    <xdr:sp macro="" textlink="">
      <xdr:nvSpPr>
        <xdr:cNvPr id="363" name="楕円 362">
          <a:extLst>
            <a:ext uri="{FF2B5EF4-FFF2-40B4-BE49-F238E27FC236}">
              <a16:creationId xmlns:a16="http://schemas.microsoft.com/office/drawing/2014/main" id="{FAB6EACB-1586-4909-8FA0-E13C08A131D1}"/>
            </a:ext>
          </a:extLst>
        </xdr:cNvPr>
        <xdr:cNvSpPr/>
      </xdr:nvSpPr>
      <xdr:spPr>
        <a:xfrm>
          <a:off x="7810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144627</xdr:rowOff>
    </xdr:from>
    <xdr:to>
      <xdr:col>45</xdr:col>
      <xdr:colOff>177800</xdr:colOff>
      <xdr:row>83</xdr:row>
      <xdr:rowOff>147828</xdr:rowOff>
    </xdr:to>
    <xdr:cxnSp macro="">
      <xdr:nvCxnSpPr>
        <xdr:cNvPr id="364" name="直線コネクタ 363">
          <a:extLst>
            <a:ext uri="{FF2B5EF4-FFF2-40B4-BE49-F238E27FC236}">
              <a16:creationId xmlns:a16="http://schemas.microsoft.com/office/drawing/2014/main" id="{8EA9F1F2-A2F8-4CAB-A6C9-9ADC2ED509EA}"/>
            </a:ext>
          </a:extLst>
        </xdr:cNvPr>
        <xdr:cNvCxnSpPr/>
      </xdr:nvCxnSpPr>
      <xdr:spPr>
        <a:xfrm flipV="1">
          <a:off x="7861300" y="1437497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106172</xdr:rowOff>
    </xdr:from>
    <xdr:to>
      <xdr:col>36</xdr:col>
      <xdr:colOff>165100</xdr:colOff>
      <xdr:row>84</xdr:row>
      <xdr:rowOff>36322</xdr:rowOff>
    </xdr:to>
    <xdr:sp macro="" textlink="">
      <xdr:nvSpPr>
        <xdr:cNvPr id="365" name="楕円 364">
          <a:extLst>
            <a:ext uri="{FF2B5EF4-FFF2-40B4-BE49-F238E27FC236}">
              <a16:creationId xmlns:a16="http://schemas.microsoft.com/office/drawing/2014/main" id="{443FC911-5E2A-4B8D-BEE8-27FEA16D4ED6}"/>
            </a:ext>
          </a:extLst>
        </xdr:cNvPr>
        <xdr:cNvSpPr/>
      </xdr:nvSpPr>
      <xdr:spPr>
        <a:xfrm>
          <a:off x="6921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147828</xdr:rowOff>
    </xdr:from>
    <xdr:to>
      <xdr:col>41</xdr:col>
      <xdr:colOff>50800</xdr:colOff>
      <xdr:row>83</xdr:row>
      <xdr:rowOff>156972</xdr:rowOff>
    </xdr:to>
    <xdr:cxnSp macro="">
      <xdr:nvCxnSpPr>
        <xdr:cNvPr id="366" name="直線コネクタ 365">
          <a:extLst>
            <a:ext uri="{FF2B5EF4-FFF2-40B4-BE49-F238E27FC236}">
              <a16:creationId xmlns:a16="http://schemas.microsoft.com/office/drawing/2014/main" id="{45E0571F-E9CD-4846-A6A8-3A1CA5637366}"/>
            </a:ext>
          </a:extLst>
        </xdr:cNvPr>
        <xdr:cNvCxnSpPr/>
      </xdr:nvCxnSpPr>
      <xdr:spPr>
        <a:xfrm flipV="1">
          <a:off x="6972300" y="143781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67" name="n_1aveValue【公営住宅】&#10;一人当たり面積">
          <a:extLst>
            <a:ext uri="{FF2B5EF4-FFF2-40B4-BE49-F238E27FC236}">
              <a16:creationId xmlns:a16="http://schemas.microsoft.com/office/drawing/2014/main" id="{2A393033-E9E3-4798-A9B6-5EF787E6F45B}"/>
            </a:ext>
          </a:extLst>
        </xdr:cNvPr>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68" name="n_2aveValue【公営住宅】&#10;一人当たり面積">
          <a:extLst>
            <a:ext uri="{FF2B5EF4-FFF2-40B4-BE49-F238E27FC236}">
              <a16:creationId xmlns:a16="http://schemas.microsoft.com/office/drawing/2014/main" id="{CAA2ACEA-E0E6-403A-8AB0-0A3B129D12CF}"/>
            </a:ext>
          </a:extLst>
        </xdr:cNvPr>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69" name="n_3aveValue【公営住宅】&#10;一人当たり面積">
          <a:extLst>
            <a:ext uri="{FF2B5EF4-FFF2-40B4-BE49-F238E27FC236}">
              <a16:creationId xmlns:a16="http://schemas.microsoft.com/office/drawing/2014/main" id="{D46B8EB6-23B2-418C-9DFC-CA3B62E6E870}"/>
            </a:ext>
          </a:extLst>
        </xdr:cNvPr>
        <xdr:cNvSpPr txBox="1"/>
      </xdr:nvSpPr>
      <xdr:spPr>
        <a:xfrm>
          <a:off x="7626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70" name="n_4aveValue【公営住宅】&#10;一人当たり面積">
          <a:extLst>
            <a:ext uri="{FF2B5EF4-FFF2-40B4-BE49-F238E27FC236}">
              <a16:creationId xmlns:a16="http://schemas.microsoft.com/office/drawing/2014/main" id="{CDC91B44-5078-43AE-8BB2-A46B7A552389}"/>
            </a:ext>
          </a:extLst>
        </xdr:cNvPr>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9162</xdr:rowOff>
    </xdr:from>
    <xdr:ext cx="469744" cy="259045"/>
    <xdr:sp macro="" textlink="">
      <xdr:nvSpPr>
        <xdr:cNvPr id="371" name="n_1mainValue【公営住宅】&#10;一人当たり面積">
          <a:extLst>
            <a:ext uri="{FF2B5EF4-FFF2-40B4-BE49-F238E27FC236}">
              <a16:creationId xmlns:a16="http://schemas.microsoft.com/office/drawing/2014/main" id="{7E94A082-2F66-40AD-B0D2-8DCDC7F57382}"/>
            </a:ext>
          </a:extLst>
        </xdr:cNvPr>
        <xdr:cNvSpPr txBox="1"/>
      </xdr:nvSpPr>
      <xdr:spPr>
        <a:xfrm>
          <a:off x="93917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40504</xdr:rowOff>
    </xdr:from>
    <xdr:ext cx="469744" cy="259045"/>
    <xdr:sp macro="" textlink="">
      <xdr:nvSpPr>
        <xdr:cNvPr id="372" name="n_2mainValue【公営住宅】&#10;一人当たり面積">
          <a:extLst>
            <a:ext uri="{FF2B5EF4-FFF2-40B4-BE49-F238E27FC236}">
              <a16:creationId xmlns:a16="http://schemas.microsoft.com/office/drawing/2014/main" id="{FCA809F8-BA31-4F0A-B794-77067A133037}"/>
            </a:ext>
          </a:extLst>
        </xdr:cNvPr>
        <xdr:cNvSpPr txBox="1"/>
      </xdr:nvSpPr>
      <xdr:spPr>
        <a:xfrm>
          <a:off x="8515427" y="1409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43705</xdr:rowOff>
    </xdr:from>
    <xdr:ext cx="469744" cy="259045"/>
    <xdr:sp macro="" textlink="">
      <xdr:nvSpPr>
        <xdr:cNvPr id="373" name="n_3mainValue【公営住宅】&#10;一人当たり面積">
          <a:extLst>
            <a:ext uri="{FF2B5EF4-FFF2-40B4-BE49-F238E27FC236}">
              <a16:creationId xmlns:a16="http://schemas.microsoft.com/office/drawing/2014/main" id="{EEBC2D63-BD45-4FD0-98E9-7E6C0F3B117A}"/>
            </a:ext>
          </a:extLst>
        </xdr:cNvPr>
        <xdr:cNvSpPr txBox="1"/>
      </xdr:nvSpPr>
      <xdr:spPr>
        <a:xfrm>
          <a:off x="76264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27449</xdr:rowOff>
    </xdr:from>
    <xdr:ext cx="469744" cy="259045"/>
    <xdr:sp macro="" textlink="">
      <xdr:nvSpPr>
        <xdr:cNvPr id="374" name="n_4mainValue【公営住宅】&#10;一人当たり面積">
          <a:extLst>
            <a:ext uri="{FF2B5EF4-FFF2-40B4-BE49-F238E27FC236}">
              <a16:creationId xmlns:a16="http://schemas.microsoft.com/office/drawing/2014/main" id="{FAF10C7D-DBC0-4541-B653-C35D304F5B20}"/>
            </a:ext>
          </a:extLst>
        </xdr:cNvPr>
        <xdr:cNvSpPr txBox="1"/>
      </xdr:nvSpPr>
      <xdr:spPr>
        <a:xfrm>
          <a:off x="6737427" y="14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B270D9B9-192A-4011-94C8-12103C890DD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507535CE-BD0E-4FE0-A054-093084FFE26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EF191129-3719-46C3-AD72-D8B9035DEFE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B95D400E-26DD-481C-874C-2596161C89D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62488C2-42EC-4C10-9AA8-19AFB2855C8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13AD8B4C-2483-4391-9A85-18407A97C69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18EC4E47-601C-47B3-BEC6-927D293737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79E773AC-4ABD-432F-994D-4C5F824A756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D9B63CCE-F7E1-4020-A595-8211E4DC96D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B0410A13-E2BD-4BB9-A49C-DB4F7B6B782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7BC5CB6A-5BB0-4FC7-ADFC-B09F4494CA1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537E8CBF-1D09-4C95-BE5F-D330E5B16E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C16EA3DF-91B0-467C-84CF-A19441416A8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A883B221-ECB7-4B2E-83C0-66ACEC7B4A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614F9FE7-D5BF-4741-A0BF-5BEE9B7538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7CC210A5-31F8-481B-992C-B137636381F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FD51B0C6-A393-47FB-9993-26647D8086D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43B82A9C-3696-4844-8871-5962D810D75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FA6CE18C-5DA6-4247-BE83-C791424F2FE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1BBA9E7D-731F-4119-98DA-A99E1EF46FA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9FE76C59-983A-4A58-8E3D-642689E7965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283366C6-A2C8-4B14-925A-10E8A4F21E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793916E9-E54D-4403-9145-BD81573D7E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89730F40-15D8-4030-B1CA-C5C661C0A2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99905BEE-41E5-441D-B357-668EC9F387C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E64C929E-0343-4C47-B596-25BBF3B2035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9714F8CA-5089-4CA0-B045-BC528E4DF09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C243C9DA-1DA5-4D2C-8B40-7B7391B1572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ABC6C81E-9A7F-44C8-85DB-ED13B284269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84234DCA-C3F5-4F98-85EC-24F0B60A188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FBF9C574-1033-4FE7-AA12-1201D47238E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ACD692A3-5C68-49E2-A675-8FF864D271B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60F878EB-8D40-47A5-A5D6-1E48B5FE201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20E1B691-3CAD-4054-BFFB-0E14C2CBC27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723B81E6-6995-4A5B-B1F2-4AA36E8547C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89A2F442-BF03-4DA8-ABE4-48ACD45A55E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B1CAF5BD-2F00-476B-8276-8AA7E0B42C5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21B66194-1709-4FCC-9846-1B381E9497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389B95BD-968A-4897-8BB0-C37F3CA5D1B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3085C55D-82DB-410D-A7BF-897D07BEB86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50ADC0F4-5650-4070-A5D7-6F5AE4AE2739}"/>
            </a:ext>
          </a:extLst>
        </xdr:cNvPr>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70ADCF9B-00D5-4004-B1AB-34D87700F71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65A7B5D2-FCE2-44DE-A86A-AA1859F64B7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9F7761C5-D925-4042-B742-1405B8DAA9F4}"/>
            </a:ext>
          </a:extLst>
        </xdr:cNvPr>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19" name="直線コネクタ 418">
          <a:extLst>
            <a:ext uri="{FF2B5EF4-FFF2-40B4-BE49-F238E27FC236}">
              <a16:creationId xmlns:a16="http://schemas.microsoft.com/office/drawing/2014/main" id="{CE715B12-0398-41B7-A7A7-0DA0E1B70C57}"/>
            </a:ext>
          </a:extLst>
        </xdr:cNvPr>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11B7EE-7404-4328-9289-C8E86BE5B1C8}"/>
            </a:ext>
          </a:extLst>
        </xdr:cNvPr>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21" name="フローチャート: 判断 420">
          <a:extLst>
            <a:ext uri="{FF2B5EF4-FFF2-40B4-BE49-F238E27FC236}">
              <a16:creationId xmlns:a16="http://schemas.microsoft.com/office/drawing/2014/main" id="{1295B49A-5BEE-4C62-ACCA-C2D095C7E835}"/>
            </a:ext>
          </a:extLst>
        </xdr:cNvPr>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22" name="フローチャート: 判断 421">
          <a:extLst>
            <a:ext uri="{FF2B5EF4-FFF2-40B4-BE49-F238E27FC236}">
              <a16:creationId xmlns:a16="http://schemas.microsoft.com/office/drawing/2014/main" id="{950BFDA7-CC28-48FC-8C45-E860967B7013}"/>
            </a:ext>
          </a:extLst>
        </xdr:cNvPr>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3" name="フローチャート: 判断 422">
          <a:extLst>
            <a:ext uri="{FF2B5EF4-FFF2-40B4-BE49-F238E27FC236}">
              <a16:creationId xmlns:a16="http://schemas.microsoft.com/office/drawing/2014/main" id="{9ECC746A-2C24-4A33-9024-CB38238BDD74}"/>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24" name="フローチャート: 判断 423">
          <a:extLst>
            <a:ext uri="{FF2B5EF4-FFF2-40B4-BE49-F238E27FC236}">
              <a16:creationId xmlns:a16="http://schemas.microsoft.com/office/drawing/2014/main" id="{E1AFB3F8-7355-41D3-9AD0-3A7E931BE5AE}"/>
            </a:ext>
          </a:extLst>
        </xdr:cNvPr>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5" name="フローチャート: 判断 424">
          <a:extLst>
            <a:ext uri="{FF2B5EF4-FFF2-40B4-BE49-F238E27FC236}">
              <a16:creationId xmlns:a16="http://schemas.microsoft.com/office/drawing/2014/main" id="{09ACC1E2-46B6-4C4F-924F-0965C60D564D}"/>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46B3B712-4711-46D8-8807-4816B25731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64C13BF-A7ED-48E4-BB77-59835AA75F8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6CEF03C-CFC1-44F1-AD2B-6794C9AA9B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E9F06B0-71C6-422E-A2F5-055C6FE9E5E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B7E197E-359B-49CC-945C-46DF6728E54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431" name="楕円 430">
          <a:extLst>
            <a:ext uri="{FF2B5EF4-FFF2-40B4-BE49-F238E27FC236}">
              <a16:creationId xmlns:a16="http://schemas.microsoft.com/office/drawing/2014/main" id="{BEC789E4-ADCD-4799-B1A0-D4C6BD32F746}"/>
            </a:ext>
          </a:extLst>
        </xdr:cNvPr>
        <xdr:cNvSpPr/>
      </xdr:nvSpPr>
      <xdr:spPr>
        <a:xfrm>
          <a:off x="16268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121937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BDE79CF3-0EBB-44DB-A60F-0EEB4C489014}"/>
            </a:ext>
          </a:extLst>
        </xdr:cNvPr>
        <xdr:cNvSpPr txBox="1"/>
      </xdr:nvSpPr>
      <xdr:spPr>
        <a:xfrm>
          <a:off x="1635760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126365</xdr:rowOff>
    </xdr:from>
    <xdr:to>
      <xdr:col>81</xdr:col>
      <xdr:colOff>101600</xdr:colOff>
      <xdr:row>38</xdr:row>
      <xdr:rowOff>56515</xdr:rowOff>
    </xdr:to>
    <xdr:sp macro="" textlink="">
      <xdr:nvSpPr>
        <xdr:cNvPr id="433" name="楕円 432">
          <a:extLst>
            <a:ext uri="{FF2B5EF4-FFF2-40B4-BE49-F238E27FC236}">
              <a16:creationId xmlns:a16="http://schemas.microsoft.com/office/drawing/2014/main" id="{F14B8171-123E-4264-BBF0-EA54CDA118B0}"/>
            </a:ext>
          </a:extLst>
        </xdr:cNvPr>
        <xdr:cNvSpPr/>
      </xdr:nvSpPr>
      <xdr:spPr>
        <a:xfrm>
          <a:off x="15430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xdr:rowOff>
    </xdr:from>
    <xdr:to>
      <xdr:col>85</xdr:col>
      <xdr:colOff>127000</xdr:colOff>
      <xdr:row>38</xdr:row>
      <xdr:rowOff>22860</xdr:rowOff>
    </xdr:to>
    <xdr:cxnSp macro="">
      <xdr:nvCxnSpPr>
        <xdr:cNvPr id="434" name="直線コネクタ 433">
          <a:extLst>
            <a:ext uri="{FF2B5EF4-FFF2-40B4-BE49-F238E27FC236}">
              <a16:creationId xmlns:a16="http://schemas.microsoft.com/office/drawing/2014/main" id="{30846A92-C7F8-489A-A190-D4589D78835A}"/>
            </a:ext>
          </a:extLst>
        </xdr:cNvPr>
        <xdr:cNvCxnSpPr/>
      </xdr:nvCxnSpPr>
      <xdr:spPr>
        <a:xfrm>
          <a:off x="15481300" y="65208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61595</xdr:rowOff>
    </xdr:from>
    <xdr:to>
      <xdr:col>76</xdr:col>
      <xdr:colOff>165100</xdr:colOff>
      <xdr:row>37</xdr:row>
      <xdr:rowOff>163195</xdr:rowOff>
    </xdr:to>
    <xdr:sp macro="" textlink="">
      <xdr:nvSpPr>
        <xdr:cNvPr id="435" name="楕円 434">
          <a:extLst>
            <a:ext uri="{FF2B5EF4-FFF2-40B4-BE49-F238E27FC236}">
              <a16:creationId xmlns:a16="http://schemas.microsoft.com/office/drawing/2014/main" id="{2C895761-BE19-4F96-B02C-B1174A0E2CB7}"/>
            </a:ext>
          </a:extLst>
        </xdr:cNvPr>
        <xdr:cNvSpPr/>
      </xdr:nvSpPr>
      <xdr:spPr>
        <a:xfrm>
          <a:off x="14541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112395</xdr:rowOff>
    </xdr:from>
    <xdr:to>
      <xdr:col>81</xdr:col>
      <xdr:colOff>50800</xdr:colOff>
      <xdr:row>38</xdr:row>
      <xdr:rowOff>5715</xdr:rowOff>
    </xdr:to>
    <xdr:cxnSp macro="">
      <xdr:nvCxnSpPr>
        <xdr:cNvPr id="436" name="直線コネクタ 435">
          <a:extLst>
            <a:ext uri="{FF2B5EF4-FFF2-40B4-BE49-F238E27FC236}">
              <a16:creationId xmlns:a16="http://schemas.microsoft.com/office/drawing/2014/main" id="{1224D24D-1C78-4803-9D80-A3DAEAC0B2B2}"/>
            </a:ext>
          </a:extLst>
        </xdr:cNvPr>
        <xdr:cNvCxnSpPr/>
      </xdr:nvCxnSpPr>
      <xdr:spPr>
        <a:xfrm>
          <a:off x="14592300" y="645604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37" name="楕円 436">
          <a:extLst>
            <a:ext uri="{FF2B5EF4-FFF2-40B4-BE49-F238E27FC236}">
              <a16:creationId xmlns:a16="http://schemas.microsoft.com/office/drawing/2014/main" id="{EC00FACD-6CD8-484B-A0ED-71B3702FC7CB}"/>
            </a:ext>
          </a:extLst>
        </xdr:cNvPr>
        <xdr:cNvSpPr/>
      </xdr:nvSpPr>
      <xdr:spPr>
        <a:xfrm>
          <a:off x="13652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47625</xdr:rowOff>
    </xdr:from>
    <xdr:to>
      <xdr:col>76</xdr:col>
      <xdr:colOff>114300</xdr:colOff>
      <xdr:row>37</xdr:row>
      <xdr:rowOff>112395</xdr:rowOff>
    </xdr:to>
    <xdr:cxnSp macro="">
      <xdr:nvCxnSpPr>
        <xdr:cNvPr id="438" name="直線コネクタ 437">
          <a:extLst>
            <a:ext uri="{FF2B5EF4-FFF2-40B4-BE49-F238E27FC236}">
              <a16:creationId xmlns:a16="http://schemas.microsoft.com/office/drawing/2014/main" id="{7AD240C7-7A73-4681-BB38-AA8BF1ECDFC0}"/>
            </a:ext>
          </a:extLst>
        </xdr:cNvPr>
        <xdr:cNvCxnSpPr/>
      </xdr:nvCxnSpPr>
      <xdr:spPr>
        <a:xfrm>
          <a:off x="13703300" y="63912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103505</xdr:rowOff>
    </xdr:from>
    <xdr:to>
      <xdr:col>67</xdr:col>
      <xdr:colOff>101600</xdr:colOff>
      <xdr:row>37</xdr:row>
      <xdr:rowOff>33655</xdr:rowOff>
    </xdr:to>
    <xdr:sp macro="" textlink="">
      <xdr:nvSpPr>
        <xdr:cNvPr id="439" name="楕円 438">
          <a:extLst>
            <a:ext uri="{FF2B5EF4-FFF2-40B4-BE49-F238E27FC236}">
              <a16:creationId xmlns:a16="http://schemas.microsoft.com/office/drawing/2014/main" id="{5E2831D1-1E98-45A1-B0A7-EC0D574BDA25}"/>
            </a:ext>
          </a:extLst>
        </xdr:cNvPr>
        <xdr:cNvSpPr/>
      </xdr:nvSpPr>
      <xdr:spPr>
        <a:xfrm>
          <a:off x="12763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154305</xdr:rowOff>
    </xdr:from>
    <xdr:to>
      <xdr:col>71</xdr:col>
      <xdr:colOff>177800</xdr:colOff>
      <xdr:row>37</xdr:row>
      <xdr:rowOff>47625</xdr:rowOff>
    </xdr:to>
    <xdr:cxnSp macro="">
      <xdr:nvCxnSpPr>
        <xdr:cNvPr id="440" name="直線コネクタ 439">
          <a:extLst>
            <a:ext uri="{FF2B5EF4-FFF2-40B4-BE49-F238E27FC236}">
              <a16:creationId xmlns:a16="http://schemas.microsoft.com/office/drawing/2014/main" id="{30E09DE9-5BE6-4146-8ABA-C82B41CF9036}"/>
            </a:ext>
          </a:extLst>
        </xdr:cNvPr>
        <xdr:cNvCxnSpPr/>
      </xdr:nvCxnSpPr>
      <xdr:spPr>
        <a:xfrm>
          <a:off x="12814300" y="63265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71376C20-DE30-4B12-90FA-E9507236D382}"/>
            </a:ext>
          </a:extLst>
        </xdr:cNvPr>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EEE37C-56AE-46C4-9E3C-1D8A874AB5EF}"/>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355FB553-607E-44C5-8D27-AF46A3DB7579}"/>
            </a:ext>
          </a:extLst>
        </xdr:cNvPr>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593BBE40-7CC4-4234-A339-7EE4408B8FB2}"/>
            </a:ext>
          </a:extLst>
        </xdr:cNvPr>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47642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9A7E8FED-D6EA-4C90-9686-6C2F54EA3265}"/>
            </a:ext>
          </a:extLst>
        </xdr:cNvPr>
        <xdr:cNvSpPr txBox="1"/>
      </xdr:nvSpPr>
      <xdr:spPr>
        <a:xfrm>
          <a:off x="152660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689D194B-F30D-4E28-9CAF-13B6F444DCA0}"/>
            </a:ext>
          </a:extLst>
        </xdr:cNvPr>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4C0C8812-C0A3-486C-93FC-D1F5A8CD64D7}"/>
            </a:ext>
          </a:extLst>
        </xdr:cNvPr>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1209BF01-2DA7-46B7-A332-2D768ACC9106}"/>
            </a:ext>
          </a:extLst>
        </xdr:cNvPr>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B30DB0E9-7624-499D-B57B-87845C2178B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8A53B1B9-A3C6-4B43-BF12-EEB9CF1827D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BC7DBDBE-47BC-469B-A3E7-F6A5631ADD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FF6EAC6B-3FAB-43C2-99B2-AC687FAD5C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A563F093-F9D2-4FBB-8DA2-B56BBEEEE6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38B3093E-11F0-41BE-9FB0-3EDBE820595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D955621A-67A9-4F05-98C7-38F5657AFC6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BA234EDC-E213-473C-B72E-52B96A49121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40542038-F4E5-453B-BCDE-208D1503B46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29C1A2C0-70CD-441C-BCFB-7B9F2F06735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DAD08076-D79F-4BBF-A2C4-C01D2F410D1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a:extLst>
            <a:ext uri="{FF2B5EF4-FFF2-40B4-BE49-F238E27FC236}">
              <a16:creationId xmlns:a16="http://schemas.microsoft.com/office/drawing/2014/main" id="{72E70902-7485-49DE-9608-433A374D483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854E315D-7E2C-48E0-9950-53C64C1AA68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a:extLst>
            <a:ext uri="{FF2B5EF4-FFF2-40B4-BE49-F238E27FC236}">
              <a16:creationId xmlns:a16="http://schemas.microsoft.com/office/drawing/2014/main" id="{977752A9-9115-49E5-A99D-1EC5E8F4AB8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377B9A74-23ED-4DBC-8D7E-968B41F69C8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a:extLst>
            <a:ext uri="{FF2B5EF4-FFF2-40B4-BE49-F238E27FC236}">
              <a16:creationId xmlns:a16="http://schemas.microsoft.com/office/drawing/2014/main" id="{99B929A0-C228-4CAC-AD9C-EC3AA810CE2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41495BA6-11A9-48EF-95E9-79A81DC4D48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a:extLst>
            <a:ext uri="{FF2B5EF4-FFF2-40B4-BE49-F238E27FC236}">
              <a16:creationId xmlns:a16="http://schemas.microsoft.com/office/drawing/2014/main" id="{1FEC129B-E0CF-45E2-8FF3-C1C8FC6CADC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9490C73D-E9BF-4023-BFAA-F5426FD0882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877A4195-591C-4E5D-9E7C-1BE303F2D193}"/>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6A91F45B-0E6F-4D29-8720-49CA6FA82F6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643EDBAD-B5DB-4788-BD61-7D85D2CDC0C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C2B402EE-F3A0-4C68-9189-05C2749C3E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72" name="直線コネクタ 471">
          <a:extLst>
            <a:ext uri="{FF2B5EF4-FFF2-40B4-BE49-F238E27FC236}">
              <a16:creationId xmlns:a16="http://schemas.microsoft.com/office/drawing/2014/main" id="{38C8AE8E-D743-40D9-B6F0-A7182E525EF2}"/>
            </a:ext>
          </a:extLst>
        </xdr:cNvPr>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18F31139-42E6-4E0C-B0E9-F5A0C13D5114}"/>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4" name="直線コネクタ 473">
          <a:extLst>
            <a:ext uri="{FF2B5EF4-FFF2-40B4-BE49-F238E27FC236}">
              <a16:creationId xmlns:a16="http://schemas.microsoft.com/office/drawing/2014/main" id="{69FB1E2C-02BB-4C64-84E4-EA06901C651A}"/>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C59F5B0D-77E0-4255-84BF-D7CBC3B50CEE}"/>
            </a:ext>
          </a:extLst>
        </xdr:cNvPr>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76" name="直線コネクタ 475">
          <a:extLst>
            <a:ext uri="{FF2B5EF4-FFF2-40B4-BE49-F238E27FC236}">
              <a16:creationId xmlns:a16="http://schemas.microsoft.com/office/drawing/2014/main" id="{F5879A17-1C96-435B-8811-BDCFA05FF64C}"/>
            </a:ext>
          </a:extLst>
        </xdr:cNvPr>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7637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7CD6FCCD-2FA3-4755-9BEE-63C91256E2A3}"/>
            </a:ext>
          </a:extLst>
        </xdr:cNvPr>
        <xdr:cNvSpPr txBox="1"/>
      </xdr:nvSpPr>
      <xdr:spPr>
        <a:xfrm>
          <a:off x="2219960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78" name="フローチャート: 判断 477">
          <a:extLst>
            <a:ext uri="{FF2B5EF4-FFF2-40B4-BE49-F238E27FC236}">
              <a16:creationId xmlns:a16="http://schemas.microsoft.com/office/drawing/2014/main" id="{91D4E257-5FAE-4FFD-A23E-0B946558325F}"/>
            </a:ext>
          </a:extLst>
        </xdr:cNvPr>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79" name="フローチャート: 判断 478">
          <a:extLst>
            <a:ext uri="{FF2B5EF4-FFF2-40B4-BE49-F238E27FC236}">
              <a16:creationId xmlns:a16="http://schemas.microsoft.com/office/drawing/2014/main" id="{F491A103-D917-4736-8967-1B368235E598}"/>
            </a:ext>
          </a:extLst>
        </xdr:cNvPr>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80" name="フローチャート: 判断 479">
          <a:extLst>
            <a:ext uri="{FF2B5EF4-FFF2-40B4-BE49-F238E27FC236}">
              <a16:creationId xmlns:a16="http://schemas.microsoft.com/office/drawing/2014/main" id="{E707096A-FFEA-471A-99F8-62B44588CC64}"/>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81" name="フローチャート: 判断 480">
          <a:extLst>
            <a:ext uri="{FF2B5EF4-FFF2-40B4-BE49-F238E27FC236}">
              <a16:creationId xmlns:a16="http://schemas.microsoft.com/office/drawing/2014/main" id="{55127CAD-D7D1-4F4A-A482-42A1273D9AB1}"/>
            </a:ext>
          </a:extLst>
        </xdr:cNvPr>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2" name="フローチャート: 判断 481">
          <a:extLst>
            <a:ext uri="{FF2B5EF4-FFF2-40B4-BE49-F238E27FC236}">
              <a16:creationId xmlns:a16="http://schemas.microsoft.com/office/drawing/2014/main" id="{83F0AD44-7AB0-4BC0-8A12-05833A078A18}"/>
            </a:ext>
          </a:extLst>
        </xdr:cNvPr>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E124CD9-AF85-4FB2-B658-3CAC15D786B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FAC495E-D3CD-4792-A89D-F7D44EE26FD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75E2093-5401-45C0-96C1-ABDE325FF0D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EFEB203-1AD8-445D-9B48-6F46AFFA2F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E79EA2D-AF77-4716-B862-9A23394E81D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82550</xdr:rowOff>
    </xdr:from>
    <xdr:to>
      <xdr:col>116</xdr:col>
      <xdr:colOff>114300</xdr:colOff>
      <xdr:row>36</xdr:row>
      <xdr:rowOff>12700</xdr:rowOff>
    </xdr:to>
    <xdr:sp macro="" textlink="">
      <xdr:nvSpPr>
        <xdr:cNvPr id="488" name="楕円 487">
          <a:extLst>
            <a:ext uri="{FF2B5EF4-FFF2-40B4-BE49-F238E27FC236}">
              <a16:creationId xmlns:a16="http://schemas.microsoft.com/office/drawing/2014/main" id="{375AA1F0-497E-4E29-BFF9-A7FADDF803BF}"/>
            </a:ext>
          </a:extLst>
        </xdr:cNvPr>
        <xdr:cNvSpPr/>
      </xdr:nvSpPr>
      <xdr:spPr>
        <a:xfrm>
          <a:off x="22110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105427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6ADDEE5C-A16D-4916-B189-C1F6225D1DDE}"/>
            </a:ext>
          </a:extLst>
        </xdr:cNvPr>
        <xdr:cNvSpPr txBox="1"/>
      </xdr:nvSpPr>
      <xdr:spPr>
        <a:xfrm>
          <a:off x="22199600"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21590</xdr:rowOff>
    </xdr:from>
    <xdr:to>
      <xdr:col>112</xdr:col>
      <xdr:colOff>38100</xdr:colOff>
      <xdr:row>36</xdr:row>
      <xdr:rowOff>123190</xdr:rowOff>
    </xdr:to>
    <xdr:sp macro="" textlink="">
      <xdr:nvSpPr>
        <xdr:cNvPr id="490" name="楕円 489">
          <a:extLst>
            <a:ext uri="{FF2B5EF4-FFF2-40B4-BE49-F238E27FC236}">
              <a16:creationId xmlns:a16="http://schemas.microsoft.com/office/drawing/2014/main" id="{69D7BB82-C869-472A-923C-4083566F492A}"/>
            </a:ext>
          </a:extLst>
        </xdr:cNvPr>
        <xdr:cNvSpPr/>
      </xdr:nvSpPr>
      <xdr:spPr>
        <a:xfrm>
          <a:off x="21272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133350</xdr:rowOff>
    </xdr:from>
    <xdr:to>
      <xdr:col>116</xdr:col>
      <xdr:colOff>63500</xdr:colOff>
      <xdr:row>36</xdr:row>
      <xdr:rowOff>72390</xdr:rowOff>
    </xdr:to>
    <xdr:cxnSp macro="">
      <xdr:nvCxnSpPr>
        <xdr:cNvPr id="491" name="直線コネクタ 490">
          <a:extLst>
            <a:ext uri="{FF2B5EF4-FFF2-40B4-BE49-F238E27FC236}">
              <a16:creationId xmlns:a16="http://schemas.microsoft.com/office/drawing/2014/main" id="{CE403955-5D23-40A6-9137-EEC5F9AE5475}"/>
            </a:ext>
          </a:extLst>
        </xdr:cNvPr>
        <xdr:cNvCxnSpPr/>
      </xdr:nvCxnSpPr>
      <xdr:spPr>
        <a:xfrm flipV="1">
          <a:off x="21323300" y="613410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36830</xdr:rowOff>
    </xdr:from>
    <xdr:to>
      <xdr:col>107</xdr:col>
      <xdr:colOff>101600</xdr:colOff>
      <xdr:row>36</xdr:row>
      <xdr:rowOff>138430</xdr:rowOff>
    </xdr:to>
    <xdr:sp macro="" textlink="">
      <xdr:nvSpPr>
        <xdr:cNvPr id="492" name="楕円 491">
          <a:extLst>
            <a:ext uri="{FF2B5EF4-FFF2-40B4-BE49-F238E27FC236}">
              <a16:creationId xmlns:a16="http://schemas.microsoft.com/office/drawing/2014/main" id="{2748C284-AF71-4322-B1EB-6A41CA0869D1}"/>
            </a:ext>
          </a:extLst>
        </xdr:cNvPr>
        <xdr:cNvSpPr/>
      </xdr:nvSpPr>
      <xdr:spPr>
        <a:xfrm>
          <a:off x="20383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72390</xdr:rowOff>
    </xdr:from>
    <xdr:to>
      <xdr:col>111</xdr:col>
      <xdr:colOff>177800</xdr:colOff>
      <xdr:row>36</xdr:row>
      <xdr:rowOff>87630</xdr:rowOff>
    </xdr:to>
    <xdr:cxnSp macro="">
      <xdr:nvCxnSpPr>
        <xdr:cNvPr id="493" name="直線コネクタ 492">
          <a:extLst>
            <a:ext uri="{FF2B5EF4-FFF2-40B4-BE49-F238E27FC236}">
              <a16:creationId xmlns:a16="http://schemas.microsoft.com/office/drawing/2014/main" id="{41D17B5A-0799-432E-8801-BE2D8A6DE42C}"/>
            </a:ext>
          </a:extLst>
        </xdr:cNvPr>
        <xdr:cNvCxnSpPr/>
      </xdr:nvCxnSpPr>
      <xdr:spPr>
        <a:xfrm flipV="1">
          <a:off x="20434300" y="62445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52070</xdr:rowOff>
    </xdr:from>
    <xdr:to>
      <xdr:col>102</xdr:col>
      <xdr:colOff>165100</xdr:colOff>
      <xdr:row>36</xdr:row>
      <xdr:rowOff>153670</xdr:rowOff>
    </xdr:to>
    <xdr:sp macro="" textlink="">
      <xdr:nvSpPr>
        <xdr:cNvPr id="494" name="楕円 493">
          <a:extLst>
            <a:ext uri="{FF2B5EF4-FFF2-40B4-BE49-F238E27FC236}">
              <a16:creationId xmlns:a16="http://schemas.microsoft.com/office/drawing/2014/main" id="{30BE3DC8-65CD-450E-B27F-14D776E95E79}"/>
            </a:ext>
          </a:extLst>
        </xdr:cNvPr>
        <xdr:cNvSpPr/>
      </xdr:nvSpPr>
      <xdr:spPr>
        <a:xfrm>
          <a:off x="19494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87630</xdr:rowOff>
    </xdr:from>
    <xdr:to>
      <xdr:col>107</xdr:col>
      <xdr:colOff>50800</xdr:colOff>
      <xdr:row>36</xdr:row>
      <xdr:rowOff>102870</xdr:rowOff>
    </xdr:to>
    <xdr:cxnSp macro="">
      <xdr:nvCxnSpPr>
        <xdr:cNvPr id="495" name="直線コネクタ 494">
          <a:extLst>
            <a:ext uri="{FF2B5EF4-FFF2-40B4-BE49-F238E27FC236}">
              <a16:creationId xmlns:a16="http://schemas.microsoft.com/office/drawing/2014/main" id="{D7D8FD72-661E-439C-85E7-9E5D970082EF}"/>
            </a:ext>
          </a:extLst>
        </xdr:cNvPr>
        <xdr:cNvCxnSpPr/>
      </xdr:nvCxnSpPr>
      <xdr:spPr>
        <a:xfrm flipV="1">
          <a:off x="19545300" y="6259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82550</xdr:rowOff>
    </xdr:from>
    <xdr:to>
      <xdr:col>98</xdr:col>
      <xdr:colOff>38100</xdr:colOff>
      <xdr:row>37</xdr:row>
      <xdr:rowOff>12700</xdr:rowOff>
    </xdr:to>
    <xdr:sp macro="" textlink="">
      <xdr:nvSpPr>
        <xdr:cNvPr id="496" name="楕円 495">
          <a:extLst>
            <a:ext uri="{FF2B5EF4-FFF2-40B4-BE49-F238E27FC236}">
              <a16:creationId xmlns:a16="http://schemas.microsoft.com/office/drawing/2014/main" id="{BBC00174-8C0F-4D9A-B955-0E5CB7565C71}"/>
            </a:ext>
          </a:extLst>
        </xdr:cNvPr>
        <xdr:cNvSpPr/>
      </xdr:nvSpPr>
      <xdr:spPr>
        <a:xfrm>
          <a:off x="18605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102870</xdr:rowOff>
    </xdr:from>
    <xdr:to>
      <xdr:col>102</xdr:col>
      <xdr:colOff>114300</xdr:colOff>
      <xdr:row>36</xdr:row>
      <xdr:rowOff>133350</xdr:rowOff>
    </xdr:to>
    <xdr:cxnSp macro="">
      <xdr:nvCxnSpPr>
        <xdr:cNvPr id="497" name="直線コネクタ 496">
          <a:extLst>
            <a:ext uri="{FF2B5EF4-FFF2-40B4-BE49-F238E27FC236}">
              <a16:creationId xmlns:a16="http://schemas.microsoft.com/office/drawing/2014/main" id="{C021EC30-B08E-4248-BB6F-B879A607B9E1}"/>
            </a:ext>
          </a:extLst>
        </xdr:cNvPr>
        <xdr:cNvCxnSpPr/>
      </xdr:nvCxnSpPr>
      <xdr:spPr>
        <a:xfrm flipV="1">
          <a:off x="18656300" y="6275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118127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5FF66124-DA13-4CC3-92A4-C4DB1FCAE994}"/>
            </a:ext>
          </a:extLst>
        </xdr:cNvPr>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137177</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C6D712E6-4F15-47AD-BC7B-E92E1E0C06AF}"/>
            </a:ext>
          </a:extLst>
        </xdr:cNvPr>
        <xdr:cNvSpPr txBox="1"/>
      </xdr:nvSpPr>
      <xdr:spPr>
        <a:xfrm>
          <a:off x="20199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125747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92F34196-16FC-44FC-AE2D-8EB7E10421B1}"/>
            </a:ext>
          </a:extLst>
        </xdr:cNvPr>
        <xdr:cNvSpPr txBox="1"/>
      </xdr:nvSpPr>
      <xdr:spPr>
        <a:xfrm>
          <a:off x="19310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87647</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660F2A79-6A17-40AC-845C-4B770EB981C5}"/>
            </a:ext>
          </a:extLst>
        </xdr:cNvPr>
        <xdr:cNvSpPr txBox="1"/>
      </xdr:nvSpPr>
      <xdr:spPr>
        <a:xfrm>
          <a:off x="18421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139717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7ECAEA42-3488-481B-B413-BAA38894BF1F}"/>
            </a:ext>
          </a:extLst>
        </xdr:cNvPr>
        <xdr:cNvSpPr txBox="1"/>
      </xdr:nvSpPr>
      <xdr:spPr>
        <a:xfrm>
          <a:off x="210757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154957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C142B603-1AC7-4F22-A78B-1958AC2A5B15}"/>
            </a:ext>
          </a:extLst>
        </xdr:cNvPr>
        <xdr:cNvSpPr txBox="1"/>
      </xdr:nvSpPr>
      <xdr:spPr>
        <a:xfrm>
          <a:off x="201994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170197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1D0D25C7-CE25-47A9-AAE0-670973902A76}"/>
            </a:ext>
          </a:extLst>
        </xdr:cNvPr>
        <xdr:cNvSpPr txBox="1"/>
      </xdr:nvSpPr>
      <xdr:spPr>
        <a:xfrm>
          <a:off x="193104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29227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6ED6503E-E632-4D97-A483-C7D2A6413355}"/>
            </a:ext>
          </a:extLst>
        </xdr:cNvPr>
        <xdr:cNvSpPr txBox="1"/>
      </xdr:nvSpPr>
      <xdr:spPr>
        <a:xfrm>
          <a:off x="184214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BB3D19A2-180B-4B20-B0EB-651C2FC8CF3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8548470B-77A7-4C0A-9CD0-B9D760BFFD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8CD50FB0-4250-497A-B848-A5EDB43D960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A7FE4CEE-FE71-4D27-A4BB-178DBC28711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6E22F7E9-544E-4BE6-8677-3DC2F7C21DC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C3331EE-C8DF-4227-8234-0A6D0E21A1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EC75365-C725-45AD-A2E2-AB87850E4C0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D2A5CAB5-6D7A-4E7D-83C4-A8B47D21AFF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D56E2B3B-0216-449C-84B7-830347D42CC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A3D24A53-6A19-4048-9FAE-6EAB208BC5A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84BDE318-2E80-4B33-B3B1-0F7F303D618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a:extLst>
            <a:ext uri="{FF2B5EF4-FFF2-40B4-BE49-F238E27FC236}">
              <a16:creationId xmlns:a16="http://schemas.microsoft.com/office/drawing/2014/main" id="{42F4FCCB-2E85-48C1-91D6-FB469CAF7B9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a:extLst>
            <a:ext uri="{FF2B5EF4-FFF2-40B4-BE49-F238E27FC236}">
              <a16:creationId xmlns:a16="http://schemas.microsoft.com/office/drawing/2014/main" id="{C676AC33-8A77-443C-8F43-6EE88481428C}"/>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a:extLst>
            <a:ext uri="{FF2B5EF4-FFF2-40B4-BE49-F238E27FC236}">
              <a16:creationId xmlns:a16="http://schemas.microsoft.com/office/drawing/2014/main" id="{B72E0C17-39F5-4693-BBAA-858C5C06D60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a:extLst>
            <a:ext uri="{FF2B5EF4-FFF2-40B4-BE49-F238E27FC236}">
              <a16:creationId xmlns:a16="http://schemas.microsoft.com/office/drawing/2014/main" id="{1D116B15-D95F-4604-9087-1943CBDDFD47}"/>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a:extLst>
            <a:ext uri="{FF2B5EF4-FFF2-40B4-BE49-F238E27FC236}">
              <a16:creationId xmlns:a16="http://schemas.microsoft.com/office/drawing/2014/main" id="{950039DE-8221-4126-B777-F07A11E0180C}"/>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a:extLst>
            <a:ext uri="{FF2B5EF4-FFF2-40B4-BE49-F238E27FC236}">
              <a16:creationId xmlns:a16="http://schemas.microsoft.com/office/drawing/2014/main" id="{9EEE9D3A-A9AC-40D6-A0C1-6A01D0B453D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a:extLst>
            <a:ext uri="{FF2B5EF4-FFF2-40B4-BE49-F238E27FC236}">
              <a16:creationId xmlns:a16="http://schemas.microsoft.com/office/drawing/2014/main" id="{E3F8D3A8-AF87-49DB-B9C6-623AB90A9D3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a:extLst>
            <a:ext uri="{FF2B5EF4-FFF2-40B4-BE49-F238E27FC236}">
              <a16:creationId xmlns:a16="http://schemas.microsoft.com/office/drawing/2014/main" id="{30F45686-B824-476C-813D-C4F570AA0C6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746E7A93-458B-4455-9710-8B452905F96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a:extLst>
            <a:ext uri="{FF2B5EF4-FFF2-40B4-BE49-F238E27FC236}">
              <a16:creationId xmlns:a16="http://schemas.microsoft.com/office/drawing/2014/main" id="{3329E4A6-4C5D-4503-A09A-19890539F92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C960079B-E22E-40C9-8DB3-313DC9C3081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28" name="直線コネクタ 527">
          <a:extLst>
            <a:ext uri="{FF2B5EF4-FFF2-40B4-BE49-F238E27FC236}">
              <a16:creationId xmlns:a16="http://schemas.microsoft.com/office/drawing/2014/main" id="{D22DC296-81F2-4223-BFC8-9D217B4794A9}"/>
            </a:ext>
          </a:extLst>
        </xdr:cNvPr>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21FB3084-FA72-4DA3-B28D-F0CDD968685F}"/>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0" name="直線コネクタ 529">
          <a:extLst>
            <a:ext uri="{FF2B5EF4-FFF2-40B4-BE49-F238E27FC236}">
              <a16:creationId xmlns:a16="http://schemas.microsoft.com/office/drawing/2014/main" id="{64B445ED-ABA2-41D3-929C-CC68109F63CB}"/>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1CFDD23F-F0EB-45B1-837D-73472C0E020A}"/>
            </a:ext>
          </a:extLst>
        </xdr:cNvPr>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32" name="直線コネクタ 531">
          <a:extLst>
            <a:ext uri="{FF2B5EF4-FFF2-40B4-BE49-F238E27FC236}">
              <a16:creationId xmlns:a16="http://schemas.microsoft.com/office/drawing/2014/main" id="{B60E1D1E-94D6-4C99-B438-DF7B8F99300B}"/>
            </a:ext>
          </a:extLst>
        </xdr:cNvPr>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B35243AF-8DC1-4B56-94F6-9C168D150B29}"/>
            </a:ext>
          </a:extLst>
        </xdr:cNvPr>
        <xdr:cNvSpPr txBox="1"/>
      </xdr:nvSpPr>
      <xdr:spPr>
        <a:xfrm>
          <a:off x="16357600" y="103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34" name="フローチャート: 判断 533">
          <a:extLst>
            <a:ext uri="{FF2B5EF4-FFF2-40B4-BE49-F238E27FC236}">
              <a16:creationId xmlns:a16="http://schemas.microsoft.com/office/drawing/2014/main" id="{7F23DAA6-3D4D-4F33-BAAB-A506AC5B731C}"/>
            </a:ext>
          </a:extLst>
        </xdr:cNvPr>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35" name="フローチャート: 判断 534">
          <a:extLst>
            <a:ext uri="{FF2B5EF4-FFF2-40B4-BE49-F238E27FC236}">
              <a16:creationId xmlns:a16="http://schemas.microsoft.com/office/drawing/2014/main" id="{E9F3A3B6-1652-427E-91E2-5C6F1FB3A599}"/>
            </a:ext>
          </a:extLst>
        </xdr:cNvPr>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36" name="フローチャート: 判断 535">
          <a:extLst>
            <a:ext uri="{FF2B5EF4-FFF2-40B4-BE49-F238E27FC236}">
              <a16:creationId xmlns:a16="http://schemas.microsoft.com/office/drawing/2014/main" id="{A7DBB02A-0D0A-4C2E-8C92-9C07C0A5BF8E}"/>
            </a:ext>
          </a:extLst>
        </xdr:cNvPr>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37" name="フローチャート: 判断 536">
          <a:extLst>
            <a:ext uri="{FF2B5EF4-FFF2-40B4-BE49-F238E27FC236}">
              <a16:creationId xmlns:a16="http://schemas.microsoft.com/office/drawing/2014/main" id="{BAC09182-60FD-495B-8C02-D1E91DACECFC}"/>
            </a:ext>
          </a:extLst>
        </xdr:cNvPr>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38" name="フローチャート: 判断 537">
          <a:extLst>
            <a:ext uri="{FF2B5EF4-FFF2-40B4-BE49-F238E27FC236}">
              <a16:creationId xmlns:a16="http://schemas.microsoft.com/office/drawing/2014/main" id="{F2FF0A2F-2AA4-4FBB-A055-41CF9EA4061F}"/>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29F7C6A9-D9FA-4145-BFBA-B51719B8EE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D7955B0C-E4CB-4901-98B1-EF097532765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53A05FB7-31C1-40A3-B6C5-1433274807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5F9BBEEC-891F-4994-9BBD-0645C3D2BE2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B886F7D-493D-40F8-859C-C72C78375FC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159512</xdr:rowOff>
    </xdr:from>
    <xdr:to>
      <xdr:col>85</xdr:col>
      <xdr:colOff>177800</xdr:colOff>
      <xdr:row>60</xdr:row>
      <xdr:rowOff>89662</xdr:rowOff>
    </xdr:to>
    <xdr:sp macro="" textlink="">
      <xdr:nvSpPr>
        <xdr:cNvPr id="544" name="楕円 543">
          <a:extLst>
            <a:ext uri="{FF2B5EF4-FFF2-40B4-BE49-F238E27FC236}">
              <a16:creationId xmlns:a16="http://schemas.microsoft.com/office/drawing/2014/main" id="{35F88715-40A2-491A-BE07-E5CC99C22047}"/>
            </a:ext>
          </a:extLst>
        </xdr:cNvPr>
        <xdr:cNvSpPr/>
      </xdr:nvSpPr>
      <xdr:spPr>
        <a:xfrm>
          <a:off x="162687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10939</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E4810BD8-9579-4A7E-9F16-D02A3DF5B1E7}"/>
            </a:ext>
          </a:extLst>
        </xdr:cNvPr>
        <xdr:cNvSpPr txBox="1"/>
      </xdr:nvSpPr>
      <xdr:spPr>
        <a:xfrm>
          <a:off x="16357600" y="1012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118364</xdr:rowOff>
    </xdr:from>
    <xdr:to>
      <xdr:col>81</xdr:col>
      <xdr:colOff>101600</xdr:colOff>
      <xdr:row>60</xdr:row>
      <xdr:rowOff>48514</xdr:rowOff>
    </xdr:to>
    <xdr:sp macro="" textlink="">
      <xdr:nvSpPr>
        <xdr:cNvPr id="546" name="楕円 545">
          <a:extLst>
            <a:ext uri="{FF2B5EF4-FFF2-40B4-BE49-F238E27FC236}">
              <a16:creationId xmlns:a16="http://schemas.microsoft.com/office/drawing/2014/main" id="{20F122C6-34E2-4A4C-B103-292BD8DE58CD}"/>
            </a:ext>
          </a:extLst>
        </xdr:cNvPr>
        <xdr:cNvSpPr/>
      </xdr:nvSpPr>
      <xdr:spPr>
        <a:xfrm>
          <a:off x="15430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169164</xdr:rowOff>
    </xdr:from>
    <xdr:to>
      <xdr:col>85</xdr:col>
      <xdr:colOff>127000</xdr:colOff>
      <xdr:row>60</xdr:row>
      <xdr:rowOff>38862</xdr:rowOff>
    </xdr:to>
    <xdr:cxnSp macro="">
      <xdr:nvCxnSpPr>
        <xdr:cNvPr id="547" name="直線コネクタ 546">
          <a:extLst>
            <a:ext uri="{FF2B5EF4-FFF2-40B4-BE49-F238E27FC236}">
              <a16:creationId xmlns:a16="http://schemas.microsoft.com/office/drawing/2014/main" id="{ED4DFB24-C116-461A-9F28-749920D44750}"/>
            </a:ext>
          </a:extLst>
        </xdr:cNvPr>
        <xdr:cNvCxnSpPr/>
      </xdr:nvCxnSpPr>
      <xdr:spPr>
        <a:xfrm>
          <a:off x="15481300" y="1028471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8" name="楕円 547">
          <a:extLst>
            <a:ext uri="{FF2B5EF4-FFF2-40B4-BE49-F238E27FC236}">
              <a16:creationId xmlns:a16="http://schemas.microsoft.com/office/drawing/2014/main" id="{7FB47B41-460F-4353-B5B6-9CD345AD527F}"/>
            </a:ext>
          </a:extLst>
        </xdr:cNvPr>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59</xdr:row>
      <xdr:rowOff>169164</xdr:rowOff>
    </xdr:to>
    <xdr:cxnSp macro="">
      <xdr:nvCxnSpPr>
        <xdr:cNvPr id="549" name="直線コネクタ 548">
          <a:extLst>
            <a:ext uri="{FF2B5EF4-FFF2-40B4-BE49-F238E27FC236}">
              <a16:creationId xmlns:a16="http://schemas.microsoft.com/office/drawing/2014/main" id="{053BDD02-FC2B-45D4-B556-3F7CAA95A89C}"/>
            </a:ext>
          </a:extLst>
        </xdr:cNvPr>
        <xdr:cNvCxnSpPr/>
      </xdr:nvCxnSpPr>
      <xdr:spPr>
        <a:xfrm>
          <a:off x="14592300" y="1026414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113792</xdr:rowOff>
    </xdr:from>
    <xdr:to>
      <xdr:col>72</xdr:col>
      <xdr:colOff>38100</xdr:colOff>
      <xdr:row>60</xdr:row>
      <xdr:rowOff>43942</xdr:rowOff>
    </xdr:to>
    <xdr:sp macro="" textlink="">
      <xdr:nvSpPr>
        <xdr:cNvPr id="550" name="楕円 549">
          <a:extLst>
            <a:ext uri="{FF2B5EF4-FFF2-40B4-BE49-F238E27FC236}">
              <a16:creationId xmlns:a16="http://schemas.microsoft.com/office/drawing/2014/main" id="{CC4A4290-D11F-41C0-8FA5-A9A500E9F92A}"/>
            </a:ext>
          </a:extLst>
        </xdr:cNvPr>
        <xdr:cNvSpPr/>
      </xdr:nvSpPr>
      <xdr:spPr>
        <a:xfrm>
          <a:off x="13652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59</xdr:row>
      <xdr:rowOff>164592</xdr:rowOff>
    </xdr:to>
    <xdr:cxnSp macro="">
      <xdr:nvCxnSpPr>
        <xdr:cNvPr id="551" name="直線コネクタ 550">
          <a:extLst>
            <a:ext uri="{FF2B5EF4-FFF2-40B4-BE49-F238E27FC236}">
              <a16:creationId xmlns:a16="http://schemas.microsoft.com/office/drawing/2014/main" id="{9B058AD6-1505-41B5-B1D6-E1A614944A9F}"/>
            </a:ext>
          </a:extLst>
        </xdr:cNvPr>
        <xdr:cNvCxnSpPr/>
      </xdr:nvCxnSpPr>
      <xdr:spPr>
        <a:xfrm flipV="1">
          <a:off x="13703300" y="102641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65786</xdr:rowOff>
    </xdr:from>
    <xdr:to>
      <xdr:col>67</xdr:col>
      <xdr:colOff>101600</xdr:colOff>
      <xdr:row>59</xdr:row>
      <xdr:rowOff>167386</xdr:rowOff>
    </xdr:to>
    <xdr:sp macro="" textlink="">
      <xdr:nvSpPr>
        <xdr:cNvPr id="552" name="楕円 551">
          <a:extLst>
            <a:ext uri="{FF2B5EF4-FFF2-40B4-BE49-F238E27FC236}">
              <a16:creationId xmlns:a16="http://schemas.microsoft.com/office/drawing/2014/main" id="{F2E60791-5796-41BC-B3E3-F572BBA067F7}"/>
            </a:ext>
          </a:extLst>
        </xdr:cNvPr>
        <xdr:cNvSpPr/>
      </xdr:nvSpPr>
      <xdr:spPr>
        <a:xfrm>
          <a:off x="12763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116586</xdr:rowOff>
    </xdr:from>
    <xdr:to>
      <xdr:col>71</xdr:col>
      <xdr:colOff>177800</xdr:colOff>
      <xdr:row>59</xdr:row>
      <xdr:rowOff>164592</xdr:rowOff>
    </xdr:to>
    <xdr:cxnSp macro="">
      <xdr:nvCxnSpPr>
        <xdr:cNvPr id="553" name="直線コネクタ 552">
          <a:extLst>
            <a:ext uri="{FF2B5EF4-FFF2-40B4-BE49-F238E27FC236}">
              <a16:creationId xmlns:a16="http://schemas.microsoft.com/office/drawing/2014/main" id="{33B7D14D-DB9B-4D44-8B8F-F7D013B7805A}"/>
            </a:ext>
          </a:extLst>
        </xdr:cNvPr>
        <xdr:cNvCxnSpPr/>
      </xdr:nvCxnSpPr>
      <xdr:spPr>
        <a:xfrm>
          <a:off x="12814300" y="1023213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62501</xdr:rowOff>
    </xdr:from>
    <xdr:ext cx="405111" cy="259045"/>
    <xdr:sp macro="" textlink="">
      <xdr:nvSpPr>
        <xdr:cNvPr id="554" name="n_1aveValue【学校施設】&#10;有形固定資産減価償却率">
          <a:extLst>
            <a:ext uri="{FF2B5EF4-FFF2-40B4-BE49-F238E27FC236}">
              <a16:creationId xmlns:a16="http://schemas.microsoft.com/office/drawing/2014/main" id="{5150F928-EDD6-4FA2-B838-A928B58FE58B}"/>
            </a:ext>
          </a:extLst>
        </xdr:cNvPr>
        <xdr:cNvSpPr txBox="1"/>
      </xdr:nvSpPr>
      <xdr:spPr>
        <a:xfrm>
          <a:off x="15266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101363</xdr:rowOff>
    </xdr:from>
    <xdr:ext cx="405111" cy="259045"/>
    <xdr:sp macro="" textlink="">
      <xdr:nvSpPr>
        <xdr:cNvPr id="555" name="n_2aveValue【学校施設】&#10;有形固定資産減価償却率">
          <a:extLst>
            <a:ext uri="{FF2B5EF4-FFF2-40B4-BE49-F238E27FC236}">
              <a16:creationId xmlns:a16="http://schemas.microsoft.com/office/drawing/2014/main" id="{0275AED7-F435-415D-8CC8-B7656E71FD3B}"/>
            </a:ext>
          </a:extLst>
        </xdr:cNvPr>
        <xdr:cNvSpPr txBox="1"/>
      </xdr:nvSpPr>
      <xdr:spPr>
        <a:xfrm>
          <a:off x="14389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73931</xdr:rowOff>
    </xdr:from>
    <xdr:ext cx="405111" cy="259045"/>
    <xdr:sp macro="" textlink="">
      <xdr:nvSpPr>
        <xdr:cNvPr id="556" name="n_3aveValue【学校施設】&#10;有形固定資産減価償却率">
          <a:extLst>
            <a:ext uri="{FF2B5EF4-FFF2-40B4-BE49-F238E27FC236}">
              <a16:creationId xmlns:a16="http://schemas.microsoft.com/office/drawing/2014/main" id="{B35BD935-8941-4BA7-B966-7BC5B8DC43D2}"/>
            </a:ext>
          </a:extLst>
        </xdr:cNvPr>
        <xdr:cNvSpPr txBox="1"/>
      </xdr:nvSpPr>
      <xdr:spPr>
        <a:xfrm>
          <a:off x="13500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57" name="n_4aveValue【学校施設】&#10;有形固定資産減価償却率">
          <a:extLst>
            <a:ext uri="{FF2B5EF4-FFF2-40B4-BE49-F238E27FC236}">
              <a16:creationId xmlns:a16="http://schemas.microsoft.com/office/drawing/2014/main" id="{05B7A6BA-8B84-4AA0-9686-6C22473488C8}"/>
            </a:ext>
          </a:extLst>
        </xdr:cNvPr>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65041</xdr:rowOff>
    </xdr:from>
    <xdr:ext cx="405111" cy="259045"/>
    <xdr:sp macro="" textlink="">
      <xdr:nvSpPr>
        <xdr:cNvPr id="558" name="n_1mainValue【学校施設】&#10;有形固定資産減価償却率">
          <a:extLst>
            <a:ext uri="{FF2B5EF4-FFF2-40B4-BE49-F238E27FC236}">
              <a16:creationId xmlns:a16="http://schemas.microsoft.com/office/drawing/2014/main" id="{47D8C3E1-0D9D-452A-AAC1-FA4D373ADF59}"/>
            </a:ext>
          </a:extLst>
        </xdr:cNvPr>
        <xdr:cNvSpPr txBox="1"/>
      </xdr:nvSpPr>
      <xdr:spPr>
        <a:xfrm>
          <a:off x="15266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59" name="n_2mainValue【学校施設】&#10;有形固定資産減価償却率">
          <a:extLst>
            <a:ext uri="{FF2B5EF4-FFF2-40B4-BE49-F238E27FC236}">
              <a16:creationId xmlns:a16="http://schemas.microsoft.com/office/drawing/2014/main" id="{F1CF0B96-E80E-4AFB-9B02-2BEF9C0110C1}"/>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60469</xdr:rowOff>
    </xdr:from>
    <xdr:ext cx="405111" cy="259045"/>
    <xdr:sp macro="" textlink="">
      <xdr:nvSpPr>
        <xdr:cNvPr id="560" name="n_3mainValue【学校施設】&#10;有形固定資産減価償却率">
          <a:extLst>
            <a:ext uri="{FF2B5EF4-FFF2-40B4-BE49-F238E27FC236}">
              <a16:creationId xmlns:a16="http://schemas.microsoft.com/office/drawing/2014/main" id="{2B4E356C-989B-41E6-AD8B-DFA9F127F21B}"/>
            </a:ext>
          </a:extLst>
        </xdr:cNvPr>
        <xdr:cNvSpPr txBox="1"/>
      </xdr:nvSpPr>
      <xdr:spPr>
        <a:xfrm>
          <a:off x="135007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12463</xdr:rowOff>
    </xdr:from>
    <xdr:ext cx="405111" cy="259045"/>
    <xdr:sp macro="" textlink="">
      <xdr:nvSpPr>
        <xdr:cNvPr id="561" name="n_4mainValue【学校施設】&#10;有形固定資産減価償却率">
          <a:extLst>
            <a:ext uri="{FF2B5EF4-FFF2-40B4-BE49-F238E27FC236}">
              <a16:creationId xmlns:a16="http://schemas.microsoft.com/office/drawing/2014/main" id="{700673D9-B33B-4A7D-A871-43B792E360C0}"/>
            </a:ext>
          </a:extLst>
        </xdr:cNvPr>
        <xdr:cNvSpPr txBox="1"/>
      </xdr:nvSpPr>
      <xdr:spPr>
        <a:xfrm>
          <a:off x="126117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7C330643-A5CB-48D8-ACCC-7EEF643A2E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EE36F20E-666B-4E84-B2B6-A4C1542D559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76D8293A-20C5-40EF-A0B1-F091CD533F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9F6D0A1D-7845-41FE-BCDA-F4F4E7F637A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58AB2F4A-A42C-43CC-9759-723A133A1F7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5015112D-47B7-4246-B844-1648977770A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E36D3B70-0F4C-447F-9023-7A6694C90C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3CBA9E89-E4AB-43AF-B63F-8B8C703885B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ADFA7EEE-64ED-4146-AC05-34030FC3350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ADCC59AA-E97D-41B3-9914-54BB34D186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DE6C70A6-CC2A-4B45-AA1B-39DF0D5DEBD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id="{6221FCA9-B938-48C8-AC66-1290B828B5E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id="{94BFCEED-CD9A-46A7-B636-4B4350397FE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id="{1CC4F92A-9774-4F7C-B497-AF5B734FF07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id="{E0BE5789-EA12-42E6-A8A7-4BDB3D92558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A16E189A-2429-45B2-BC13-37ACFDE03F0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1911A6AC-C4C8-4AE8-8ACA-81DFCEA5BA6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id="{9866D1BF-17B6-4201-A1F1-8D146792254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id="{712181AB-8CEE-4C86-B83B-F8D81CCE8D8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id="{33B8C514-77AD-47AF-B9AB-5EFD7FED760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id="{83E7B934-317E-4A59-B115-E9293B16762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118E1AF9-0576-4DBB-9FF1-7B174E8911B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86A57394-6BBB-4DA9-99E2-90F735A11E7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18062622-E761-4741-BBBF-450CE10C8A2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86" name="直線コネクタ 585">
          <a:extLst>
            <a:ext uri="{FF2B5EF4-FFF2-40B4-BE49-F238E27FC236}">
              <a16:creationId xmlns:a16="http://schemas.microsoft.com/office/drawing/2014/main" id="{F0D5A273-7D3D-41F2-876B-58DDAD553AF7}"/>
            </a:ext>
          </a:extLst>
        </xdr:cNvPr>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87" name="【学校施設】&#10;一人当たり面積最小値テキスト">
          <a:extLst>
            <a:ext uri="{FF2B5EF4-FFF2-40B4-BE49-F238E27FC236}">
              <a16:creationId xmlns:a16="http://schemas.microsoft.com/office/drawing/2014/main" id="{0DF1795C-C31C-4F10-AC59-9D561D5B187D}"/>
            </a:ext>
          </a:extLst>
        </xdr:cNvPr>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88" name="直線コネクタ 587">
          <a:extLst>
            <a:ext uri="{FF2B5EF4-FFF2-40B4-BE49-F238E27FC236}">
              <a16:creationId xmlns:a16="http://schemas.microsoft.com/office/drawing/2014/main" id="{6DCB695F-A2BE-474A-928C-23E205F3F359}"/>
            </a:ext>
          </a:extLst>
        </xdr:cNvPr>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89" name="【学校施設】&#10;一人当たり面積最大値テキスト">
          <a:extLst>
            <a:ext uri="{FF2B5EF4-FFF2-40B4-BE49-F238E27FC236}">
              <a16:creationId xmlns:a16="http://schemas.microsoft.com/office/drawing/2014/main" id="{4841A565-3E91-4054-AECD-BC0038E586DC}"/>
            </a:ext>
          </a:extLst>
        </xdr:cNvPr>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90" name="直線コネクタ 589">
          <a:extLst>
            <a:ext uri="{FF2B5EF4-FFF2-40B4-BE49-F238E27FC236}">
              <a16:creationId xmlns:a16="http://schemas.microsoft.com/office/drawing/2014/main" id="{D3195C62-8E46-4FC6-8F16-A576004B44F7}"/>
            </a:ext>
          </a:extLst>
        </xdr:cNvPr>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591" name="【学校施設】&#10;一人当たり面積平均値テキスト">
          <a:extLst>
            <a:ext uri="{FF2B5EF4-FFF2-40B4-BE49-F238E27FC236}">
              <a16:creationId xmlns:a16="http://schemas.microsoft.com/office/drawing/2014/main" id="{33F5D2A1-838A-4838-A53B-A45EC30AAC10}"/>
            </a:ext>
          </a:extLst>
        </xdr:cNvPr>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92" name="フローチャート: 判断 591">
          <a:extLst>
            <a:ext uri="{FF2B5EF4-FFF2-40B4-BE49-F238E27FC236}">
              <a16:creationId xmlns:a16="http://schemas.microsoft.com/office/drawing/2014/main" id="{D9F8C548-CD11-4B7A-B689-9AB7EF1780D0}"/>
            </a:ext>
          </a:extLst>
        </xdr:cNvPr>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93" name="フローチャート: 判断 592">
          <a:extLst>
            <a:ext uri="{FF2B5EF4-FFF2-40B4-BE49-F238E27FC236}">
              <a16:creationId xmlns:a16="http://schemas.microsoft.com/office/drawing/2014/main" id="{E9DA76A0-4916-4FA8-9890-528B8D63BA59}"/>
            </a:ext>
          </a:extLst>
        </xdr:cNvPr>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94" name="フローチャート: 判断 593">
          <a:extLst>
            <a:ext uri="{FF2B5EF4-FFF2-40B4-BE49-F238E27FC236}">
              <a16:creationId xmlns:a16="http://schemas.microsoft.com/office/drawing/2014/main" id="{C224B88D-747F-45E5-8FB2-475DF3DD8A14}"/>
            </a:ext>
          </a:extLst>
        </xdr:cNvPr>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95" name="フローチャート: 判断 594">
          <a:extLst>
            <a:ext uri="{FF2B5EF4-FFF2-40B4-BE49-F238E27FC236}">
              <a16:creationId xmlns:a16="http://schemas.microsoft.com/office/drawing/2014/main" id="{BE79AB2B-AECC-4AE7-AE82-5EB1D19A2BE6}"/>
            </a:ext>
          </a:extLst>
        </xdr:cNvPr>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6" name="フローチャート: 判断 595">
          <a:extLst>
            <a:ext uri="{FF2B5EF4-FFF2-40B4-BE49-F238E27FC236}">
              <a16:creationId xmlns:a16="http://schemas.microsoft.com/office/drawing/2014/main" id="{61FACB69-C651-4391-98AB-224C1C673BF5}"/>
            </a:ext>
          </a:extLst>
        </xdr:cNvPr>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EC3CCD87-BD4A-45C0-9735-6FFF789C414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79D7FEF4-BC95-4061-9F0A-9303DAB709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3A64469-25D0-48C0-A200-B8E66EAFC3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6A2D870-BE67-4B3F-BEB4-91AD18B9D80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B7482A3-9CB0-4D67-B920-6BEB5AC6419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118364</xdr:rowOff>
    </xdr:from>
    <xdr:to>
      <xdr:col>116</xdr:col>
      <xdr:colOff>114300</xdr:colOff>
      <xdr:row>62</xdr:row>
      <xdr:rowOff>48514</xdr:rowOff>
    </xdr:to>
    <xdr:sp macro="" textlink="">
      <xdr:nvSpPr>
        <xdr:cNvPr id="602" name="楕円 601">
          <a:extLst>
            <a:ext uri="{FF2B5EF4-FFF2-40B4-BE49-F238E27FC236}">
              <a16:creationId xmlns:a16="http://schemas.microsoft.com/office/drawing/2014/main" id="{9B9C8648-934E-4B99-A518-351FBB2F5AFC}"/>
            </a:ext>
          </a:extLst>
        </xdr:cNvPr>
        <xdr:cNvSpPr/>
      </xdr:nvSpPr>
      <xdr:spPr>
        <a:xfrm>
          <a:off x="221107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96791</xdr:rowOff>
    </xdr:from>
    <xdr:ext cx="469744" cy="259045"/>
    <xdr:sp macro="" textlink="">
      <xdr:nvSpPr>
        <xdr:cNvPr id="603" name="【学校施設】&#10;一人当たり面積該当値テキスト">
          <a:extLst>
            <a:ext uri="{FF2B5EF4-FFF2-40B4-BE49-F238E27FC236}">
              <a16:creationId xmlns:a16="http://schemas.microsoft.com/office/drawing/2014/main" id="{746BCE52-8803-4C1C-A2F6-5798477B719F}"/>
            </a:ext>
          </a:extLst>
        </xdr:cNvPr>
        <xdr:cNvSpPr txBox="1"/>
      </xdr:nvSpPr>
      <xdr:spPr>
        <a:xfrm>
          <a:off x="22199600" y="105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130556</xdr:rowOff>
    </xdr:from>
    <xdr:to>
      <xdr:col>112</xdr:col>
      <xdr:colOff>38100</xdr:colOff>
      <xdr:row>62</xdr:row>
      <xdr:rowOff>60706</xdr:rowOff>
    </xdr:to>
    <xdr:sp macro="" textlink="">
      <xdr:nvSpPr>
        <xdr:cNvPr id="604" name="楕円 603">
          <a:extLst>
            <a:ext uri="{FF2B5EF4-FFF2-40B4-BE49-F238E27FC236}">
              <a16:creationId xmlns:a16="http://schemas.microsoft.com/office/drawing/2014/main" id="{F592A0AC-FB49-4418-B4E1-EB255431DF4C}"/>
            </a:ext>
          </a:extLst>
        </xdr:cNvPr>
        <xdr:cNvSpPr/>
      </xdr:nvSpPr>
      <xdr:spPr>
        <a:xfrm>
          <a:off x="21272500" y="10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169164</xdr:rowOff>
    </xdr:from>
    <xdr:to>
      <xdr:col>116</xdr:col>
      <xdr:colOff>63500</xdr:colOff>
      <xdr:row>62</xdr:row>
      <xdr:rowOff>9906</xdr:rowOff>
    </xdr:to>
    <xdr:cxnSp macro="">
      <xdr:nvCxnSpPr>
        <xdr:cNvPr id="605" name="直線コネクタ 604">
          <a:extLst>
            <a:ext uri="{FF2B5EF4-FFF2-40B4-BE49-F238E27FC236}">
              <a16:creationId xmlns:a16="http://schemas.microsoft.com/office/drawing/2014/main" id="{59076B1E-61C6-4988-9EC2-FBCD0220C6DB}"/>
            </a:ext>
          </a:extLst>
        </xdr:cNvPr>
        <xdr:cNvCxnSpPr/>
      </xdr:nvCxnSpPr>
      <xdr:spPr>
        <a:xfrm flipV="1">
          <a:off x="21323300" y="1062761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xdr:rowOff>
    </xdr:from>
    <xdr:to>
      <xdr:col>107</xdr:col>
      <xdr:colOff>101600</xdr:colOff>
      <xdr:row>62</xdr:row>
      <xdr:rowOff>102616</xdr:rowOff>
    </xdr:to>
    <xdr:sp macro="" textlink="">
      <xdr:nvSpPr>
        <xdr:cNvPr id="606" name="楕円 605">
          <a:extLst>
            <a:ext uri="{FF2B5EF4-FFF2-40B4-BE49-F238E27FC236}">
              <a16:creationId xmlns:a16="http://schemas.microsoft.com/office/drawing/2014/main" id="{F2C68566-FF69-4D66-ACEE-F0A746007A9E}"/>
            </a:ext>
          </a:extLst>
        </xdr:cNvPr>
        <xdr:cNvSpPr/>
      </xdr:nvSpPr>
      <xdr:spPr>
        <a:xfrm>
          <a:off x="20383500" y="106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9906</xdr:rowOff>
    </xdr:from>
    <xdr:to>
      <xdr:col>111</xdr:col>
      <xdr:colOff>177800</xdr:colOff>
      <xdr:row>62</xdr:row>
      <xdr:rowOff>51816</xdr:rowOff>
    </xdr:to>
    <xdr:cxnSp macro="">
      <xdr:nvCxnSpPr>
        <xdr:cNvPr id="607" name="直線コネクタ 606">
          <a:extLst>
            <a:ext uri="{FF2B5EF4-FFF2-40B4-BE49-F238E27FC236}">
              <a16:creationId xmlns:a16="http://schemas.microsoft.com/office/drawing/2014/main" id="{07E8F353-26C2-4613-990A-F87903D8EADF}"/>
            </a:ext>
          </a:extLst>
        </xdr:cNvPr>
        <xdr:cNvCxnSpPr/>
      </xdr:nvCxnSpPr>
      <xdr:spPr>
        <a:xfrm flipV="1">
          <a:off x="20434300" y="10639806"/>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608" name="楕円 607">
          <a:extLst>
            <a:ext uri="{FF2B5EF4-FFF2-40B4-BE49-F238E27FC236}">
              <a16:creationId xmlns:a16="http://schemas.microsoft.com/office/drawing/2014/main" id="{C0658823-0BCB-448E-9744-8A0AE8FD07DB}"/>
            </a:ext>
          </a:extLst>
        </xdr:cNvPr>
        <xdr:cNvSpPr/>
      </xdr:nvSpPr>
      <xdr:spPr>
        <a:xfrm>
          <a:off x="19494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51816</xdr:rowOff>
    </xdr:from>
    <xdr:to>
      <xdr:col>107</xdr:col>
      <xdr:colOff>50800</xdr:colOff>
      <xdr:row>62</xdr:row>
      <xdr:rowOff>60960</xdr:rowOff>
    </xdr:to>
    <xdr:cxnSp macro="">
      <xdr:nvCxnSpPr>
        <xdr:cNvPr id="609" name="直線コネクタ 608">
          <a:extLst>
            <a:ext uri="{FF2B5EF4-FFF2-40B4-BE49-F238E27FC236}">
              <a16:creationId xmlns:a16="http://schemas.microsoft.com/office/drawing/2014/main" id="{BC8EB2D9-FBA8-430D-8CFA-7769F4753EF4}"/>
            </a:ext>
          </a:extLst>
        </xdr:cNvPr>
        <xdr:cNvCxnSpPr/>
      </xdr:nvCxnSpPr>
      <xdr:spPr>
        <a:xfrm flipV="1">
          <a:off x="19545300" y="10681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23495</xdr:rowOff>
    </xdr:from>
    <xdr:to>
      <xdr:col>98</xdr:col>
      <xdr:colOff>38100</xdr:colOff>
      <xdr:row>62</xdr:row>
      <xdr:rowOff>125095</xdr:rowOff>
    </xdr:to>
    <xdr:sp macro="" textlink="">
      <xdr:nvSpPr>
        <xdr:cNvPr id="610" name="楕円 609">
          <a:extLst>
            <a:ext uri="{FF2B5EF4-FFF2-40B4-BE49-F238E27FC236}">
              <a16:creationId xmlns:a16="http://schemas.microsoft.com/office/drawing/2014/main" id="{FA7FFCE7-04AD-4D5E-9660-666A4AA06626}"/>
            </a:ext>
          </a:extLst>
        </xdr:cNvPr>
        <xdr:cNvSpPr/>
      </xdr:nvSpPr>
      <xdr:spPr>
        <a:xfrm>
          <a:off x="18605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60960</xdr:rowOff>
    </xdr:from>
    <xdr:to>
      <xdr:col>102</xdr:col>
      <xdr:colOff>114300</xdr:colOff>
      <xdr:row>62</xdr:row>
      <xdr:rowOff>74295</xdr:rowOff>
    </xdr:to>
    <xdr:cxnSp macro="">
      <xdr:nvCxnSpPr>
        <xdr:cNvPr id="611" name="直線コネクタ 610">
          <a:extLst>
            <a:ext uri="{FF2B5EF4-FFF2-40B4-BE49-F238E27FC236}">
              <a16:creationId xmlns:a16="http://schemas.microsoft.com/office/drawing/2014/main" id="{61AFAA05-B9F8-4584-AFD5-E8085916DBAE}"/>
            </a:ext>
          </a:extLst>
        </xdr:cNvPr>
        <xdr:cNvCxnSpPr/>
      </xdr:nvCxnSpPr>
      <xdr:spPr>
        <a:xfrm flipV="1">
          <a:off x="18656300" y="106908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612" name="n_1aveValue【学校施設】&#10;一人当たり面積">
          <a:extLst>
            <a:ext uri="{FF2B5EF4-FFF2-40B4-BE49-F238E27FC236}">
              <a16:creationId xmlns:a16="http://schemas.microsoft.com/office/drawing/2014/main" id="{D71A9EAE-D63A-4831-8F63-C8D2092E72AE}"/>
            </a:ext>
          </a:extLst>
        </xdr:cNvPr>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613" name="n_2aveValue【学校施設】&#10;一人当たり面積">
          <a:extLst>
            <a:ext uri="{FF2B5EF4-FFF2-40B4-BE49-F238E27FC236}">
              <a16:creationId xmlns:a16="http://schemas.microsoft.com/office/drawing/2014/main" id="{6C4FC16D-7363-4F36-9478-4823A09D3B39}"/>
            </a:ext>
          </a:extLst>
        </xdr:cNvPr>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14" name="n_3aveValue【学校施設】&#10;一人当たり面積">
          <a:extLst>
            <a:ext uri="{FF2B5EF4-FFF2-40B4-BE49-F238E27FC236}">
              <a16:creationId xmlns:a16="http://schemas.microsoft.com/office/drawing/2014/main" id="{CC552081-E8E3-4A6D-BD73-7950A50C507F}"/>
            </a:ext>
          </a:extLst>
        </xdr:cNvPr>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615" name="n_4aveValue【学校施設】&#10;一人当たり面積">
          <a:extLst>
            <a:ext uri="{FF2B5EF4-FFF2-40B4-BE49-F238E27FC236}">
              <a16:creationId xmlns:a16="http://schemas.microsoft.com/office/drawing/2014/main" id="{418CE108-35EC-4A92-868F-AAA60B172723}"/>
            </a:ext>
          </a:extLst>
        </xdr:cNvPr>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51833</xdr:rowOff>
    </xdr:from>
    <xdr:ext cx="469744" cy="259045"/>
    <xdr:sp macro="" textlink="">
      <xdr:nvSpPr>
        <xdr:cNvPr id="616" name="n_1mainValue【学校施設】&#10;一人当たり面積">
          <a:extLst>
            <a:ext uri="{FF2B5EF4-FFF2-40B4-BE49-F238E27FC236}">
              <a16:creationId xmlns:a16="http://schemas.microsoft.com/office/drawing/2014/main" id="{34D24D48-BA6D-48DF-A5E7-8A0F1CD5F4CB}"/>
            </a:ext>
          </a:extLst>
        </xdr:cNvPr>
        <xdr:cNvSpPr txBox="1"/>
      </xdr:nvSpPr>
      <xdr:spPr>
        <a:xfrm>
          <a:off x="21075727" y="10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93743</xdr:rowOff>
    </xdr:from>
    <xdr:ext cx="469744" cy="259045"/>
    <xdr:sp macro="" textlink="">
      <xdr:nvSpPr>
        <xdr:cNvPr id="617" name="n_2mainValue【学校施設】&#10;一人当たり面積">
          <a:extLst>
            <a:ext uri="{FF2B5EF4-FFF2-40B4-BE49-F238E27FC236}">
              <a16:creationId xmlns:a16="http://schemas.microsoft.com/office/drawing/2014/main" id="{8AF35CE6-B84D-4845-9D57-A8366170C979}"/>
            </a:ext>
          </a:extLst>
        </xdr:cNvPr>
        <xdr:cNvSpPr txBox="1"/>
      </xdr:nvSpPr>
      <xdr:spPr>
        <a:xfrm>
          <a:off x="20199427" y="1072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618" name="n_3mainValue【学校施設】&#10;一人当たり面積">
          <a:extLst>
            <a:ext uri="{FF2B5EF4-FFF2-40B4-BE49-F238E27FC236}">
              <a16:creationId xmlns:a16="http://schemas.microsoft.com/office/drawing/2014/main" id="{BB772368-8092-4CF9-9C24-6DCB5355B6A8}"/>
            </a:ext>
          </a:extLst>
        </xdr:cNvPr>
        <xdr:cNvSpPr txBox="1"/>
      </xdr:nvSpPr>
      <xdr:spPr>
        <a:xfrm>
          <a:off x="19310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116222</xdr:rowOff>
    </xdr:from>
    <xdr:ext cx="469744" cy="259045"/>
    <xdr:sp macro="" textlink="">
      <xdr:nvSpPr>
        <xdr:cNvPr id="619" name="n_4mainValue【学校施設】&#10;一人当たり面積">
          <a:extLst>
            <a:ext uri="{FF2B5EF4-FFF2-40B4-BE49-F238E27FC236}">
              <a16:creationId xmlns:a16="http://schemas.microsoft.com/office/drawing/2014/main" id="{EDF301A0-870C-4F57-BDB2-2DD52733504D}"/>
            </a:ext>
          </a:extLst>
        </xdr:cNvPr>
        <xdr:cNvSpPr txBox="1"/>
      </xdr:nvSpPr>
      <xdr:spPr>
        <a:xfrm>
          <a:off x="184214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BE4A559D-E426-4C22-8F5E-803F2A0789A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D2223294-3ECA-4288-ABF9-B3FAF89DA8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A8533B34-7739-477E-AAC9-F9D4BA839A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529A5E3A-A8F8-4745-8009-D121F9DA1F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1D34AFE4-2D13-4738-9868-650F97A0233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C7856E26-F315-44A9-9257-67FD832C895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43D69377-59BF-4BB2-92F0-067222257C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4E30E553-F4EE-45F4-B288-803BC87593A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a:extLst>
            <a:ext uri="{FF2B5EF4-FFF2-40B4-BE49-F238E27FC236}">
              <a16:creationId xmlns:a16="http://schemas.microsoft.com/office/drawing/2014/main" id="{E3349273-E594-438A-A63C-7C9D6DB0218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a:extLst>
            <a:ext uri="{FF2B5EF4-FFF2-40B4-BE49-F238E27FC236}">
              <a16:creationId xmlns:a16="http://schemas.microsoft.com/office/drawing/2014/main" id="{D180FFC2-E94B-449A-A604-C576492EC7E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a:extLst>
            <a:ext uri="{FF2B5EF4-FFF2-40B4-BE49-F238E27FC236}">
              <a16:creationId xmlns:a16="http://schemas.microsoft.com/office/drawing/2014/main" id="{1DE7899C-E88F-4D48-A1CD-393E7F0B0B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a:extLst>
            <a:ext uri="{FF2B5EF4-FFF2-40B4-BE49-F238E27FC236}">
              <a16:creationId xmlns:a16="http://schemas.microsoft.com/office/drawing/2014/main" id="{E4CC4810-10EF-4BB3-BC98-2DE0BA45EA7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a:extLst>
            <a:ext uri="{FF2B5EF4-FFF2-40B4-BE49-F238E27FC236}">
              <a16:creationId xmlns:a16="http://schemas.microsoft.com/office/drawing/2014/main" id="{26E7C66D-F81E-4CBF-9D76-17D1F74A84C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a:extLst>
            <a:ext uri="{FF2B5EF4-FFF2-40B4-BE49-F238E27FC236}">
              <a16:creationId xmlns:a16="http://schemas.microsoft.com/office/drawing/2014/main" id="{FDDECE12-D4C5-4FC1-A38D-E6DB57801B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a:extLst>
            <a:ext uri="{FF2B5EF4-FFF2-40B4-BE49-F238E27FC236}">
              <a16:creationId xmlns:a16="http://schemas.microsoft.com/office/drawing/2014/main" id="{84614FBB-CF34-43A8-9BCF-F840C9D201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a:extLst>
            <a:ext uri="{FF2B5EF4-FFF2-40B4-BE49-F238E27FC236}">
              <a16:creationId xmlns:a16="http://schemas.microsoft.com/office/drawing/2014/main" id="{EDB336E6-77CA-4D01-B348-CA2C741292B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7F3E816B-2446-47DB-A8B4-61C1C25FACE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CBD1DD28-EB2C-4595-9078-0AAE5E63373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5E837C60-14C3-4954-916A-FB0214C4F34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CCEF54CC-AEB6-4DED-B3C9-641491AA697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066A8AB6-0F75-4A1B-9823-0C34906DA0A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160F8B61-8A45-4851-8766-018D4C81261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68CB1133-D3F0-4DEC-89B9-4BED6FE80C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2E895EF1-9026-4E67-8462-E365E30B8DD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AB9C5CDC-8CFB-4453-AB1E-3E2F67A6434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D75434DC-C6C1-4D01-8D2E-1B47668B2D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EC137A93-ED4B-41BD-AE7F-B60929DA8CD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C9BEAF82-E356-4EA1-ACC3-45720884773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a:extLst>
            <a:ext uri="{FF2B5EF4-FFF2-40B4-BE49-F238E27FC236}">
              <a16:creationId xmlns:a16="http://schemas.microsoft.com/office/drawing/2014/main" id="{5073DADC-B8E8-42EE-AF0F-423A279AC4D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CA74245D-02C5-4705-B5C3-5231D7CAEF4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6B0706D6-0A42-488F-8DD6-0DECD9B4F47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727C1222-005C-4A0E-B635-CAA804446ED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A595C5C1-0055-4EEE-9827-95A5BA057A8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A4370682-B2AA-46DC-A829-FEFDA3D7D39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75A54A52-525D-4EA9-8940-B920EC76C3D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B7F3FB04-B0D2-4073-A5BC-F824E425674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6" name="テキスト ボックス 655">
          <a:extLst>
            <a:ext uri="{FF2B5EF4-FFF2-40B4-BE49-F238E27FC236}">
              <a16:creationId xmlns:a16="http://schemas.microsoft.com/office/drawing/2014/main" id="{3A5C983D-7FE2-4A4C-9AA9-49A14F20ECC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B867BD71-1241-42DC-BF00-89452DD2CD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8" name="テキスト ボックス 657">
          <a:extLst>
            <a:ext uri="{FF2B5EF4-FFF2-40B4-BE49-F238E27FC236}">
              <a16:creationId xmlns:a16="http://schemas.microsoft.com/office/drawing/2014/main" id="{036E3E94-D817-4740-9668-CF1777C057C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C08A79EF-09C8-4B68-BACF-66DB899BBD1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660" name="直線コネクタ 659">
          <a:extLst>
            <a:ext uri="{FF2B5EF4-FFF2-40B4-BE49-F238E27FC236}">
              <a16:creationId xmlns:a16="http://schemas.microsoft.com/office/drawing/2014/main" id="{F6BE7E37-2D67-4D52-8DC4-A533ACDBC9CF}"/>
            </a:ext>
          </a:extLst>
        </xdr:cNvPr>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661" name="【公民館】&#10;有形固定資産減価償却率最小値テキスト">
          <a:extLst>
            <a:ext uri="{FF2B5EF4-FFF2-40B4-BE49-F238E27FC236}">
              <a16:creationId xmlns:a16="http://schemas.microsoft.com/office/drawing/2014/main" id="{6B686EB8-ED65-4D2B-BF0D-DF22FE8F9857}"/>
            </a:ext>
          </a:extLst>
        </xdr:cNvPr>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662" name="直線コネクタ 661">
          <a:extLst>
            <a:ext uri="{FF2B5EF4-FFF2-40B4-BE49-F238E27FC236}">
              <a16:creationId xmlns:a16="http://schemas.microsoft.com/office/drawing/2014/main" id="{A8A3F6CE-498F-482D-AEB4-6052D916FD8F}"/>
            </a:ext>
          </a:extLst>
        </xdr:cNvPr>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663" name="【公民館】&#10;有形固定資産減価償却率最大値テキスト">
          <a:extLst>
            <a:ext uri="{FF2B5EF4-FFF2-40B4-BE49-F238E27FC236}">
              <a16:creationId xmlns:a16="http://schemas.microsoft.com/office/drawing/2014/main" id="{68C3CE84-7564-466F-97CE-793F52A85F2F}"/>
            </a:ext>
          </a:extLst>
        </xdr:cNvPr>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664" name="直線コネクタ 663">
          <a:extLst>
            <a:ext uri="{FF2B5EF4-FFF2-40B4-BE49-F238E27FC236}">
              <a16:creationId xmlns:a16="http://schemas.microsoft.com/office/drawing/2014/main" id="{EE4B2B9E-F361-4519-8599-941650DC0909}"/>
            </a:ext>
          </a:extLst>
        </xdr:cNvPr>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665" name="【公民館】&#10;有形固定資産減価償却率平均値テキスト">
          <a:extLst>
            <a:ext uri="{FF2B5EF4-FFF2-40B4-BE49-F238E27FC236}">
              <a16:creationId xmlns:a16="http://schemas.microsoft.com/office/drawing/2014/main" id="{D71EA029-67BE-4673-ADB0-4BC7D4AEFFCC}"/>
            </a:ext>
          </a:extLst>
        </xdr:cNvPr>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666" name="フローチャート: 判断 665">
          <a:extLst>
            <a:ext uri="{FF2B5EF4-FFF2-40B4-BE49-F238E27FC236}">
              <a16:creationId xmlns:a16="http://schemas.microsoft.com/office/drawing/2014/main" id="{489B0D48-4E3A-4E47-A147-E6409B46B931}"/>
            </a:ext>
          </a:extLst>
        </xdr:cNvPr>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7" name="フローチャート: 判断 666">
          <a:extLst>
            <a:ext uri="{FF2B5EF4-FFF2-40B4-BE49-F238E27FC236}">
              <a16:creationId xmlns:a16="http://schemas.microsoft.com/office/drawing/2014/main" id="{08E1C04F-4C1C-4386-BACC-E26CA5CC1E71}"/>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68" name="フローチャート: 判断 667">
          <a:extLst>
            <a:ext uri="{FF2B5EF4-FFF2-40B4-BE49-F238E27FC236}">
              <a16:creationId xmlns:a16="http://schemas.microsoft.com/office/drawing/2014/main" id="{14EAFE67-C5CF-459B-8852-EDFD868413F8}"/>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69" name="フローチャート: 判断 668">
          <a:extLst>
            <a:ext uri="{FF2B5EF4-FFF2-40B4-BE49-F238E27FC236}">
              <a16:creationId xmlns:a16="http://schemas.microsoft.com/office/drawing/2014/main" id="{26889E52-AF37-44F9-AF4F-4677E6C007CC}"/>
            </a:ext>
          </a:extLst>
        </xdr:cNvPr>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670" name="フローチャート: 判断 669">
          <a:extLst>
            <a:ext uri="{FF2B5EF4-FFF2-40B4-BE49-F238E27FC236}">
              <a16:creationId xmlns:a16="http://schemas.microsoft.com/office/drawing/2014/main" id="{B3044BA4-149C-4ED4-A38D-67BC1973C6AA}"/>
            </a:ext>
          </a:extLst>
        </xdr:cNvPr>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17188831-53A1-44B3-9C5A-3457C6178E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A982C104-93EC-42B0-853D-556BCD04FC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D8AD214A-ABAD-4C3D-B5F8-5A4DF1BC101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276F5B75-292E-42E1-84C2-F00C820BE11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5734A7CB-EE3E-45D5-82E5-8C9AAA9C526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676" name="楕円 675">
          <a:extLst>
            <a:ext uri="{FF2B5EF4-FFF2-40B4-BE49-F238E27FC236}">
              <a16:creationId xmlns:a16="http://schemas.microsoft.com/office/drawing/2014/main" id="{29850A1A-0B76-48C1-BF58-C09374356C18}"/>
            </a:ext>
          </a:extLst>
        </xdr:cNvPr>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677" name="【公民館】&#10;有形固定資産減価償却率該当値テキスト">
          <a:extLst>
            <a:ext uri="{FF2B5EF4-FFF2-40B4-BE49-F238E27FC236}">
              <a16:creationId xmlns:a16="http://schemas.microsoft.com/office/drawing/2014/main" id="{B9B00EDB-2B12-487C-B8D3-A639E9A5901C}"/>
            </a:ext>
          </a:extLst>
        </xdr:cNvPr>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17780</xdr:rowOff>
    </xdr:from>
    <xdr:to>
      <xdr:col>81</xdr:col>
      <xdr:colOff>101600</xdr:colOff>
      <xdr:row>107</xdr:row>
      <xdr:rowOff>119380</xdr:rowOff>
    </xdr:to>
    <xdr:sp macro="" textlink="">
      <xdr:nvSpPr>
        <xdr:cNvPr id="678" name="楕円 677">
          <a:extLst>
            <a:ext uri="{FF2B5EF4-FFF2-40B4-BE49-F238E27FC236}">
              <a16:creationId xmlns:a16="http://schemas.microsoft.com/office/drawing/2014/main" id="{2B97A98C-EE40-489D-B0D0-B721A43568F4}"/>
            </a:ext>
          </a:extLst>
        </xdr:cNvPr>
        <xdr:cNvSpPr/>
      </xdr:nvSpPr>
      <xdr:spPr>
        <a:xfrm>
          <a:off x="15430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68580</xdr:rowOff>
    </xdr:from>
    <xdr:to>
      <xdr:col>85</xdr:col>
      <xdr:colOff>127000</xdr:colOff>
      <xdr:row>107</xdr:row>
      <xdr:rowOff>87630</xdr:rowOff>
    </xdr:to>
    <xdr:cxnSp macro="">
      <xdr:nvCxnSpPr>
        <xdr:cNvPr id="679" name="直線コネクタ 678">
          <a:extLst>
            <a:ext uri="{FF2B5EF4-FFF2-40B4-BE49-F238E27FC236}">
              <a16:creationId xmlns:a16="http://schemas.microsoft.com/office/drawing/2014/main" id="{E0FD1136-831D-46E1-B573-2AE5E7AF811B}"/>
            </a:ext>
          </a:extLst>
        </xdr:cNvPr>
        <xdr:cNvCxnSpPr/>
      </xdr:nvCxnSpPr>
      <xdr:spPr>
        <a:xfrm>
          <a:off x="15481300" y="184137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153036</xdr:rowOff>
    </xdr:from>
    <xdr:to>
      <xdr:col>76</xdr:col>
      <xdr:colOff>165100</xdr:colOff>
      <xdr:row>107</xdr:row>
      <xdr:rowOff>83186</xdr:rowOff>
    </xdr:to>
    <xdr:sp macro="" textlink="">
      <xdr:nvSpPr>
        <xdr:cNvPr id="680" name="楕円 679">
          <a:extLst>
            <a:ext uri="{FF2B5EF4-FFF2-40B4-BE49-F238E27FC236}">
              <a16:creationId xmlns:a16="http://schemas.microsoft.com/office/drawing/2014/main" id="{3D748427-C7E6-416D-A224-B6EC8B86EE8D}"/>
            </a:ext>
          </a:extLst>
        </xdr:cNvPr>
        <xdr:cNvSpPr/>
      </xdr:nvSpPr>
      <xdr:spPr>
        <a:xfrm>
          <a:off x="14541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32386</xdr:rowOff>
    </xdr:from>
    <xdr:to>
      <xdr:col>81</xdr:col>
      <xdr:colOff>50800</xdr:colOff>
      <xdr:row>107</xdr:row>
      <xdr:rowOff>68580</xdr:rowOff>
    </xdr:to>
    <xdr:cxnSp macro="">
      <xdr:nvCxnSpPr>
        <xdr:cNvPr id="681" name="直線コネクタ 680">
          <a:extLst>
            <a:ext uri="{FF2B5EF4-FFF2-40B4-BE49-F238E27FC236}">
              <a16:creationId xmlns:a16="http://schemas.microsoft.com/office/drawing/2014/main" id="{75BF4E91-73EB-4559-B861-1B26966A505C}"/>
            </a:ext>
          </a:extLst>
        </xdr:cNvPr>
        <xdr:cNvCxnSpPr/>
      </xdr:nvCxnSpPr>
      <xdr:spPr>
        <a:xfrm>
          <a:off x="14592300" y="183775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116839</xdr:rowOff>
    </xdr:from>
    <xdr:to>
      <xdr:col>72</xdr:col>
      <xdr:colOff>38100</xdr:colOff>
      <xdr:row>107</xdr:row>
      <xdr:rowOff>46989</xdr:rowOff>
    </xdr:to>
    <xdr:sp macro="" textlink="">
      <xdr:nvSpPr>
        <xdr:cNvPr id="682" name="楕円 681">
          <a:extLst>
            <a:ext uri="{FF2B5EF4-FFF2-40B4-BE49-F238E27FC236}">
              <a16:creationId xmlns:a16="http://schemas.microsoft.com/office/drawing/2014/main" id="{9DEF736B-2A69-4407-A159-FC81EB43F7AB}"/>
            </a:ext>
          </a:extLst>
        </xdr:cNvPr>
        <xdr:cNvSpPr/>
      </xdr:nvSpPr>
      <xdr:spPr>
        <a:xfrm>
          <a:off x="1365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167639</xdr:rowOff>
    </xdr:from>
    <xdr:to>
      <xdr:col>76</xdr:col>
      <xdr:colOff>114300</xdr:colOff>
      <xdr:row>107</xdr:row>
      <xdr:rowOff>32386</xdr:rowOff>
    </xdr:to>
    <xdr:cxnSp macro="">
      <xdr:nvCxnSpPr>
        <xdr:cNvPr id="683" name="直線コネクタ 682">
          <a:extLst>
            <a:ext uri="{FF2B5EF4-FFF2-40B4-BE49-F238E27FC236}">
              <a16:creationId xmlns:a16="http://schemas.microsoft.com/office/drawing/2014/main" id="{85AE8DA2-A391-44FB-87CD-4663966F832D}"/>
            </a:ext>
          </a:extLst>
        </xdr:cNvPr>
        <xdr:cNvCxnSpPr/>
      </xdr:nvCxnSpPr>
      <xdr:spPr>
        <a:xfrm>
          <a:off x="13703300" y="183413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80645</xdr:rowOff>
    </xdr:from>
    <xdr:to>
      <xdr:col>67</xdr:col>
      <xdr:colOff>101600</xdr:colOff>
      <xdr:row>107</xdr:row>
      <xdr:rowOff>10795</xdr:rowOff>
    </xdr:to>
    <xdr:sp macro="" textlink="">
      <xdr:nvSpPr>
        <xdr:cNvPr id="684" name="楕円 683">
          <a:extLst>
            <a:ext uri="{FF2B5EF4-FFF2-40B4-BE49-F238E27FC236}">
              <a16:creationId xmlns:a16="http://schemas.microsoft.com/office/drawing/2014/main" id="{78B21A90-1B3A-4771-AC1C-BA64D385471F}"/>
            </a:ext>
          </a:extLst>
        </xdr:cNvPr>
        <xdr:cNvSpPr/>
      </xdr:nvSpPr>
      <xdr:spPr>
        <a:xfrm>
          <a:off x="12763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131445</xdr:rowOff>
    </xdr:from>
    <xdr:to>
      <xdr:col>71</xdr:col>
      <xdr:colOff>177800</xdr:colOff>
      <xdr:row>106</xdr:row>
      <xdr:rowOff>167639</xdr:rowOff>
    </xdr:to>
    <xdr:cxnSp macro="">
      <xdr:nvCxnSpPr>
        <xdr:cNvPr id="685" name="直線コネクタ 684">
          <a:extLst>
            <a:ext uri="{FF2B5EF4-FFF2-40B4-BE49-F238E27FC236}">
              <a16:creationId xmlns:a16="http://schemas.microsoft.com/office/drawing/2014/main" id="{EBA072BB-1A37-4E61-89BC-EFEEF0F9EDDA}"/>
            </a:ext>
          </a:extLst>
        </xdr:cNvPr>
        <xdr:cNvCxnSpPr/>
      </xdr:nvCxnSpPr>
      <xdr:spPr>
        <a:xfrm>
          <a:off x="12814300" y="183051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86" name="n_1aveValue【公民館】&#10;有形固定資産減価償却率">
          <a:extLst>
            <a:ext uri="{FF2B5EF4-FFF2-40B4-BE49-F238E27FC236}">
              <a16:creationId xmlns:a16="http://schemas.microsoft.com/office/drawing/2014/main" id="{19A32BAF-2C7E-4428-97CD-5D314A6FFBD0}"/>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87" name="n_2aveValue【公民館】&#10;有形固定資産減価償却率">
          <a:extLst>
            <a:ext uri="{FF2B5EF4-FFF2-40B4-BE49-F238E27FC236}">
              <a16:creationId xmlns:a16="http://schemas.microsoft.com/office/drawing/2014/main" id="{0CFD517B-2E48-4C9F-8E27-03B0800EC5F7}"/>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36847</xdr:rowOff>
    </xdr:from>
    <xdr:ext cx="405111" cy="259045"/>
    <xdr:sp macro="" textlink="">
      <xdr:nvSpPr>
        <xdr:cNvPr id="688" name="n_3aveValue【公民館】&#10;有形固定資産減価償却率">
          <a:extLst>
            <a:ext uri="{FF2B5EF4-FFF2-40B4-BE49-F238E27FC236}">
              <a16:creationId xmlns:a16="http://schemas.microsoft.com/office/drawing/2014/main" id="{97658A1C-A17C-4AAE-A69D-E791C223F86E}"/>
            </a:ext>
          </a:extLst>
        </xdr:cNvPr>
        <xdr:cNvSpPr txBox="1"/>
      </xdr:nvSpPr>
      <xdr:spPr>
        <a:xfrm>
          <a:off x="13500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689" name="n_4aveValue【公民館】&#10;有形固定資産減価償却率">
          <a:extLst>
            <a:ext uri="{FF2B5EF4-FFF2-40B4-BE49-F238E27FC236}">
              <a16:creationId xmlns:a16="http://schemas.microsoft.com/office/drawing/2014/main" id="{0020C621-E80E-4888-BBF7-6CF95F1DE379}"/>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110507</xdr:rowOff>
    </xdr:from>
    <xdr:ext cx="405111" cy="259045"/>
    <xdr:sp macro="" textlink="">
      <xdr:nvSpPr>
        <xdr:cNvPr id="690" name="n_1mainValue【公民館】&#10;有形固定資産減価償却率">
          <a:extLst>
            <a:ext uri="{FF2B5EF4-FFF2-40B4-BE49-F238E27FC236}">
              <a16:creationId xmlns:a16="http://schemas.microsoft.com/office/drawing/2014/main" id="{BD8DD700-20C1-4935-A7C7-767B63F54D53}"/>
            </a:ext>
          </a:extLst>
        </xdr:cNvPr>
        <xdr:cNvSpPr txBox="1"/>
      </xdr:nvSpPr>
      <xdr:spPr>
        <a:xfrm>
          <a:off x="15266044"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74313</xdr:rowOff>
    </xdr:from>
    <xdr:ext cx="405111" cy="259045"/>
    <xdr:sp macro="" textlink="">
      <xdr:nvSpPr>
        <xdr:cNvPr id="691" name="n_2mainValue【公民館】&#10;有形固定資産減価償却率">
          <a:extLst>
            <a:ext uri="{FF2B5EF4-FFF2-40B4-BE49-F238E27FC236}">
              <a16:creationId xmlns:a16="http://schemas.microsoft.com/office/drawing/2014/main" id="{FB651004-4789-42A8-804F-DC5ED7B82A30}"/>
            </a:ext>
          </a:extLst>
        </xdr:cNvPr>
        <xdr:cNvSpPr txBox="1"/>
      </xdr:nvSpPr>
      <xdr:spPr>
        <a:xfrm>
          <a:off x="143897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38116</xdr:rowOff>
    </xdr:from>
    <xdr:ext cx="405111" cy="259045"/>
    <xdr:sp macro="" textlink="">
      <xdr:nvSpPr>
        <xdr:cNvPr id="692" name="n_3mainValue【公民館】&#10;有形固定資産減価償却率">
          <a:extLst>
            <a:ext uri="{FF2B5EF4-FFF2-40B4-BE49-F238E27FC236}">
              <a16:creationId xmlns:a16="http://schemas.microsoft.com/office/drawing/2014/main" id="{4EAEC768-BB6D-4B92-8E15-618BF06B051B}"/>
            </a:ext>
          </a:extLst>
        </xdr:cNvPr>
        <xdr:cNvSpPr txBox="1"/>
      </xdr:nvSpPr>
      <xdr:spPr>
        <a:xfrm>
          <a:off x="13500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1922</xdr:rowOff>
    </xdr:from>
    <xdr:ext cx="405111" cy="259045"/>
    <xdr:sp macro="" textlink="">
      <xdr:nvSpPr>
        <xdr:cNvPr id="693" name="n_4mainValue【公民館】&#10;有形固定資産減価償却率">
          <a:extLst>
            <a:ext uri="{FF2B5EF4-FFF2-40B4-BE49-F238E27FC236}">
              <a16:creationId xmlns:a16="http://schemas.microsoft.com/office/drawing/2014/main" id="{B9215C69-2F2D-4514-84B8-2516009AD5E0}"/>
            </a:ext>
          </a:extLst>
        </xdr:cNvPr>
        <xdr:cNvSpPr txBox="1"/>
      </xdr:nvSpPr>
      <xdr:spPr>
        <a:xfrm>
          <a:off x="126117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F208CE3C-29DD-4811-855F-29937447B5F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EB77A29-49D8-4191-AFC4-6AA1670F89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A0AEA51B-D0DA-4758-8CA6-40AE23CB6BA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EDB1DE93-8B82-458C-844F-5C110519B50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B6715F78-F2FC-40C0-A557-BCB2A6BA21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68067F62-BC29-4C9B-A738-6EF9F54982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FB2EA824-0088-4D13-9F11-7D3BFA409A6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2FD2DB40-220E-487C-A83E-D63CDC0E23C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A2A75D73-6DDE-4BF8-A32B-5369C4D6A2E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9958B0EF-FDE0-4DF5-BA5B-748EB40E17D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a:extLst>
            <a:ext uri="{FF2B5EF4-FFF2-40B4-BE49-F238E27FC236}">
              <a16:creationId xmlns:a16="http://schemas.microsoft.com/office/drawing/2014/main" id="{22C3690B-5BD1-4E2B-8982-730CD6C27EF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a:extLst>
            <a:ext uri="{FF2B5EF4-FFF2-40B4-BE49-F238E27FC236}">
              <a16:creationId xmlns:a16="http://schemas.microsoft.com/office/drawing/2014/main" id="{D18D300A-5625-4F5E-A3BD-0B54E89E3DE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a:extLst>
            <a:ext uri="{FF2B5EF4-FFF2-40B4-BE49-F238E27FC236}">
              <a16:creationId xmlns:a16="http://schemas.microsoft.com/office/drawing/2014/main" id="{E3A0F3F7-6883-4FD3-B08D-17DA831EFAA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a:extLst>
            <a:ext uri="{FF2B5EF4-FFF2-40B4-BE49-F238E27FC236}">
              <a16:creationId xmlns:a16="http://schemas.microsoft.com/office/drawing/2014/main" id="{D8DA9C86-1C3A-4149-917C-4F1F9CF5C30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a:extLst>
            <a:ext uri="{FF2B5EF4-FFF2-40B4-BE49-F238E27FC236}">
              <a16:creationId xmlns:a16="http://schemas.microsoft.com/office/drawing/2014/main" id="{FD455246-571F-4F7F-89A0-EF6D3C98138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a:extLst>
            <a:ext uri="{FF2B5EF4-FFF2-40B4-BE49-F238E27FC236}">
              <a16:creationId xmlns:a16="http://schemas.microsoft.com/office/drawing/2014/main" id="{6BCF477C-2B57-44AC-A0F0-E0E8B8684E3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a:extLst>
            <a:ext uri="{FF2B5EF4-FFF2-40B4-BE49-F238E27FC236}">
              <a16:creationId xmlns:a16="http://schemas.microsoft.com/office/drawing/2014/main" id="{2B1924EF-F762-4485-AAEB-7272781979A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a:extLst>
            <a:ext uri="{FF2B5EF4-FFF2-40B4-BE49-F238E27FC236}">
              <a16:creationId xmlns:a16="http://schemas.microsoft.com/office/drawing/2014/main" id="{A97B9C04-CEF5-432D-8268-9710BCF6334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a:extLst>
            <a:ext uri="{FF2B5EF4-FFF2-40B4-BE49-F238E27FC236}">
              <a16:creationId xmlns:a16="http://schemas.microsoft.com/office/drawing/2014/main" id="{BD54654E-3523-4295-AD9C-E529B0C6269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a:extLst>
            <a:ext uri="{FF2B5EF4-FFF2-40B4-BE49-F238E27FC236}">
              <a16:creationId xmlns:a16="http://schemas.microsoft.com/office/drawing/2014/main" id="{EEE5B643-4905-41D4-80F4-ADC36A8A835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a:extLst>
            <a:ext uri="{FF2B5EF4-FFF2-40B4-BE49-F238E27FC236}">
              <a16:creationId xmlns:a16="http://schemas.microsoft.com/office/drawing/2014/main" id="{E1B150F6-9BFF-4261-B5A3-4FD36684F05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a:extLst>
            <a:ext uri="{FF2B5EF4-FFF2-40B4-BE49-F238E27FC236}">
              <a16:creationId xmlns:a16="http://schemas.microsoft.com/office/drawing/2014/main" id="{7543F3F5-6396-4274-9375-86DF829C19B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68695434-2D0E-4773-B2FA-6BC9F18AF5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E00B3CE9-6165-46ED-B53A-57247D0D61D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B703E080-BF6C-4572-AF75-9752F14B2B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719" name="直線コネクタ 718">
          <a:extLst>
            <a:ext uri="{FF2B5EF4-FFF2-40B4-BE49-F238E27FC236}">
              <a16:creationId xmlns:a16="http://schemas.microsoft.com/office/drawing/2014/main" id="{9749E6BA-055D-4B0A-A704-97DDBDE992DC}"/>
            </a:ext>
          </a:extLst>
        </xdr:cNvPr>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20" name="【公民館】&#10;一人当たり面積最小値テキスト">
          <a:extLst>
            <a:ext uri="{FF2B5EF4-FFF2-40B4-BE49-F238E27FC236}">
              <a16:creationId xmlns:a16="http://schemas.microsoft.com/office/drawing/2014/main" id="{BF54E14D-1E15-436E-8739-A7A4BE96BAC2}"/>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21" name="直線コネクタ 720">
          <a:extLst>
            <a:ext uri="{FF2B5EF4-FFF2-40B4-BE49-F238E27FC236}">
              <a16:creationId xmlns:a16="http://schemas.microsoft.com/office/drawing/2014/main" id="{48BB4D87-6711-4C4B-889F-2F44A833CE6C}"/>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722" name="【公民館】&#10;一人当たり面積最大値テキスト">
          <a:extLst>
            <a:ext uri="{FF2B5EF4-FFF2-40B4-BE49-F238E27FC236}">
              <a16:creationId xmlns:a16="http://schemas.microsoft.com/office/drawing/2014/main" id="{8CF4C0F6-89BD-4D27-94DD-0A7110748429}"/>
            </a:ext>
          </a:extLst>
        </xdr:cNvPr>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723" name="直線コネクタ 722">
          <a:extLst>
            <a:ext uri="{FF2B5EF4-FFF2-40B4-BE49-F238E27FC236}">
              <a16:creationId xmlns:a16="http://schemas.microsoft.com/office/drawing/2014/main" id="{BD97DB37-13F5-4F1D-846C-B6EF1C5F7C47}"/>
            </a:ext>
          </a:extLst>
        </xdr:cNvPr>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724" name="【公民館】&#10;一人当たり面積平均値テキスト">
          <a:extLst>
            <a:ext uri="{FF2B5EF4-FFF2-40B4-BE49-F238E27FC236}">
              <a16:creationId xmlns:a16="http://schemas.microsoft.com/office/drawing/2014/main" id="{A749CF12-9065-408D-A4CE-26909C9F2FAC}"/>
            </a:ext>
          </a:extLst>
        </xdr:cNvPr>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725" name="フローチャート: 判断 724">
          <a:extLst>
            <a:ext uri="{FF2B5EF4-FFF2-40B4-BE49-F238E27FC236}">
              <a16:creationId xmlns:a16="http://schemas.microsoft.com/office/drawing/2014/main" id="{2A01EFB4-9512-4203-BCD1-C82C60119A5D}"/>
            </a:ext>
          </a:extLst>
        </xdr:cNvPr>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726" name="フローチャート: 判断 725">
          <a:extLst>
            <a:ext uri="{FF2B5EF4-FFF2-40B4-BE49-F238E27FC236}">
              <a16:creationId xmlns:a16="http://schemas.microsoft.com/office/drawing/2014/main" id="{BDF39E97-0960-4E5B-8BCA-6D49D22BD680}"/>
            </a:ext>
          </a:extLst>
        </xdr:cNvPr>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27" name="フローチャート: 判断 726">
          <a:extLst>
            <a:ext uri="{FF2B5EF4-FFF2-40B4-BE49-F238E27FC236}">
              <a16:creationId xmlns:a16="http://schemas.microsoft.com/office/drawing/2014/main" id="{46A14452-92C1-4BE7-B0B9-3635D4895DB3}"/>
            </a:ext>
          </a:extLst>
        </xdr:cNvPr>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728" name="フローチャート: 判断 727">
          <a:extLst>
            <a:ext uri="{FF2B5EF4-FFF2-40B4-BE49-F238E27FC236}">
              <a16:creationId xmlns:a16="http://schemas.microsoft.com/office/drawing/2014/main" id="{02375ED7-CC09-46ED-B06C-7983AACDF515}"/>
            </a:ext>
          </a:extLst>
        </xdr:cNvPr>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729" name="フローチャート: 判断 728">
          <a:extLst>
            <a:ext uri="{FF2B5EF4-FFF2-40B4-BE49-F238E27FC236}">
              <a16:creationId xmlns:a16="http://schemas.microsoft.com/office/drawing/2014/main" id="{5E504892-B62E-4127-A558-87E0BC55B5B9}"/>
            </a:ext>
          </a:extLst>
        </xdr:cNvPr>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2FE62591-BED8-4528-8D5D-68259994FB8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B75DDE0-D85D-4C0F-97A7-6FB83494B7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BCFA3B84-6534-4898-A17C-344D93E499E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3128F479-A6B7-463C-8C49-55166EEEEB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BEC242C1-711E-48C3-A8FD-63B04BA4CD9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735" name="楕円 734">
          <a:extLst>
            <a:ext uri="{FF2B5EF4-FFF2-40B4-BE49-F238E27FC236}">
              <a16:creationId xmlns:a16="http://schemas.microsoft.com/office/drawing/2014/main" id="{1ED5B59B-3E3D-4249-9808-477FD7D6B0AA}"/>
            </a:ext>
          </a:extLst>
        </xdr:cNvPr>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736" name="【公民館】&#10;一人当たり面積該当値テキスト">
          <a:extLst>
            <a:ext uri="{FF2B5EF4-FFF2-40B4-BE49-F238E27FC236}">
              <a16:creationId xmlns:a16="http://schemas.microsoft.com/office/drawing/2014/main" id="{740FDA25-8EEC-4439-83A2-8FA92270884B}"/>
            </a:ext>
          </a:extLst>
        </xdr:cNvPr>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49349</xdr:rowOff>
    </xdr:from>
    <xdr:to>
      <xdr:col>112</xdr:col>
      <xdr:colOff>38100</xdr:colOff>
      <xdr:row>108</xdr:row>
      <xdr:rowOff>150949</xdr:rowOff>
    </xdr:to>
    <xdr:sp macro="" textlink="">
      <xdr:nvSpPr>
        <xdr:cNvPr id="737" name="楕円 736">
          <a:extLst>
            <a:ext uri="{FF2B5EF4-FFF2-40B4-BE49-F238E27FC236}">
              <a16:creationId xmlns:a16="http://schemas.microsoft.com/office/drawing/2014/main" id="{E4BF4C6C-6B2E-43CC-A00D-EDBAF2DC7919}"/>
            </a:ext>
          </a:extLst>
        </xdr:cNvPr>
        <xdr:cNvSpPr/>
      </xdr:nvSpPr>
      <xdr:spPr>
        <a:xfrm>
          <a:off x="21272500" y="18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100149</xdr:rowOff>
    </xdr:to>
    <xdr:cxnSp macro="">
      <xdr:nvCxnSpPr>
        <xdr:cNvPr id="738" name="直線コネクタ 737">
          <a:extLst>
            <a:ext uri="{FF2B5EF4-FFF2-40B4-BE49-F238E27FC236}">
              <a16:creationId xmlns:a16="http://schemas.microsoft.com/office/drawing/2014/main" id="{C5B40158-47A6-4083-AEB1-86D49C349F62}"/>
            </a:ext>
          </a:extLst>
        </xdr:cNvPr>
        <xdr:cNvCxnSpPr/>
      </xdr:nvCxnSpPr>
      <xdr:spPr>
        <a:xfrm flipV="1">
          <a:off x="21323300" y="18615661"/>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51526</xdr:rowOff>
    </xdr:from>
    <xdr:to>
      <xdr:col>107</xdr:col>
      <xdr:colOff>101600</xdr:colOff>
      <xdr:row>108</xdr:row>
      <xdr:rowOff>153126</xdr:rowOff>
    </xdr:to>
    <xdr:sp macro="" textlink="">
      <xdr:nvSpPr>
        <xdr:cNvPr id="739" name="楕円 738">
          <a:extLst>
            <a:ext uri="{FF2B5EF4-FFF2-40B4-BE49-F238E27FC236}">
              <a16:creationId xmlns:a16="http://schemas.microsoft.com/office/drawing/2014/main" id="{A0737503-2DCD-400C-9680-64232ACF39EE}"/>
            </a:ext>
          </a:extLst>
        </xdr:cNvPr>
        <xdr:cNvSpPr/>
      </xdr:nvSpPr>
      <xdr:spPr>
        <a:xfrm>
          <a:off x="20383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100149</xdr:rowOff>
    </xdr:from>
    <xdr:to>
      <xdr:col>111</xdr:col>
      <xdr:colOff>177800</xdr:colOff>
      <xdr:row>108</xdr:row>
      <xdr:rowOff>102326</xdr:rowOff>
    </xdr:to>
    <xdr:cxnSp macro="">
      <xdr:nvCxnSpPr>
        <xdr:cNvPr id="740" name="直線コネクタ 739">
          <a:extLst>
            <a:ext uri="{FF2B5EF4-FFF2-40B4-BE49-F238E27FC236}">
              <a16:creationId xmlns:a16="http://schemas.microsoft.com/office/drawing/2014/main" id="{32389901-8677-4204-94FA-2133E2FD4229}"/>
            </a:ext>
          </a:extLst>
        </xdr:cNvPr>
        <xdr:cNvCxnSpPr/>
      </xdr:nvCxnSpPr>
      <xdr:spPr>
        <a:xfrm flipV="1">
          <a:off x="20434300" y="1861674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52614</xdr:rowOff>
    </xdr:from>
    <xdr:to>
      <xdr:col>102</xdr:col>
      <xdr:colOff>165100</xdr:colOff>
      <xdr:row>108</xdr:row>
      <xdr:rowOff>154214</xdr:rowOff>
    </xdr:to>
    <xdr:sp macro="" textlink="">
      <xdr:nvSpPr>
        <xdr:cNvPr id="741" name="楕円 740">
          <a:extLst>
            <a:ext uri="{FF2B5EF4-FFF2-40B4-BE49-F238E27FC236}">
              <a16:creationId xmlns:a16="http://schemas.microsoft.com/office/drawing/2014/main" id="{C13CFBA3-50B6-467D-A630-FF50FF830AF0}"/>
            </a:ext>
          </a:extLst>
        </xdr:cNvPr>
        <xdr:cNvSpPr/>
      </xdr:nvSpPr>
      <xdr:spPr>
        <a:xfrm>
          <a:off x="19494500" y="185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102326</xdr:rowOff>
    </xdr:from>
    <xdr:to>
      <xdr:col>107</xdr:col>
      <xdr:colOff>50800</xdr:colOff>
      <xdr:row>108</xdr:row>
      <xdr:rowOff>103414</xdr:rowOff>
    </xdr:to>
    <xdr:cxnSp macro="">
      <xdr:nvCxnSpPr>
        <xdr:cNvPr id="742" name="直線コネクタ 741">
          <a:extLst>
            <a:ext uri="{FF2B5EF4-FFF2-40B4-BE49-F238E27FC236}">
              <a16:creationId xmlns:a16="http://schemas.microsoft.com/office/drawing/2014/main" id="{3CB8994D-6830-42B7-ABA5-5CA0B7D6EDA2}"/>
            </a:ext>
          </a:extLst>
        </xdr:cNvPr>
        <xdr:cNvCxnSpPr/>
      </xdr:nvCxnSpPr>
      <xdr:spPr>
        <a:xfrm flipV="1">
          <a:off x="19545300" y="1861892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56969</xdr:rowOff>
    </xdr:from>
    <xdr:to>
      <xdr:col>98</xdr:col>
      <xdr:colOff>38100</xdr:colOff>
      <xdr:row>108</xdr:row>
      <xdr:rowOff>158569</xdr:rowOff>
    </xdr:to>
    <xdr:sp macro="" textlink="">
      <xdr:nvSpPr>
        <xdr:cNvPr id="743" name="楕円 742">
          <a:extLst>
            <a:ext uri="{FF2B5EF4-FFF2-40B4-BE49-F238E27FC236}">
              <a16:creationId xmlns:a16="http://schemas.microsoft.com/office/drawing/2014/main" id="{3A167CC9-FE8E-4D5F-AFA4-C6D864AE1E73}"/>
            </a:ext>
          </a:extLst>
        </xdr:cNvPr>
        <xdr:cNvSpPr/>
      </xdr:nvSpPr>
      <xdr:spPr>
        <a:xfrm>
          <a:off x="18605500" y="185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103414</xdr:rowOff>
    </xdr:from>
    <xdr:to>
      <xdr:col>102</xdr:col>
      <xdr:colOff>114300</xdr:colOff>
      <xdr:row>108</xdr:row>
      <xdr:rowOff>107769</xdr:rowOff>
    </xdr:to>
    <xdr:cxnSp macro="">
      <xdr:nvCxnSpPr>
        <xdr:cNvPr id="744" name="直線コネクタ 743">
          <a:extLst>
            <a:ext uri="{FF2B5EF4-FFF2-40B4-BE49-F238E27FC236}">
              <a16:creationId xmlns:a16="http://schemas.microsoft.com/office/drawing/2014/main" id="{4AAEDA1F-6440-4F4F-AC74-D7D205E625E5}"/>
            </a:ext>
          </a:extLst>
        </xdr:cNvPr>
        <xdr:cNvCxnSpPr/>
      </xdr:nvCxnSpPr>
      <xdr:spPr>
        <a:xfrm flipV="1">
          <a:off x="18656300" y="1862001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745" name="n_1aveValue【公民館】&#10;一人当たり面積">
          <a:extLst>
            <a:ext uri="{FF2B5EF4-FFF2-40B4-BE49-F238E27FC236}">
              <a16:creationId xmlns:a16="http://schemas.microsoft.com/office/drawing/2014/main" id="{C6E9C947-1485-4E0C-A5EE-1E408B42BB37}"/>
            </a:ext>
          </a:extLst>
        </xdr:cNvPr>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746" name="n_2aveValue【公民館】&#10;一人当たり面積">
          <a:extLst>
            <a:ext uri="{FF2B5EF4-FFF2-40B4-BE49-F238E27FC236}">
              <a16:creationId xmlns:a16="http://schemas.microsoft.com/office/drawing/2014/main" id="{27B2D648-F14D-4865-B951-34A4D1F519D3}"/>
            </a:ext>
          </a:extLst>
        </xdr:cNvPr>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747" name="n_3aveValue【公民館】&#10;一人当たり面積">
          <a:extLst>
            <a:ext uri="{FF2B5EF4-FFF2-40B4-BE49-F238E27FC236}">
              <a16:creationId xmlns:a16="http://schemas.microsoft.com/office/drawing/2014/main" id="{955C1ECF-2050-45F1-B36A-1AA2979DC184}"/>
            </a:ext>
          </a:extLst>
        </xdr:cNvPr>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748" name="n_4aveValue【公民館】&#10;一人当たり面積">
          <a:extLst>
            <a:ext uri="{FF2B5EF4-FFF2-40B4-BE49-F238E27FC236}">
              <a16:creationId xmlns:a16="http://schemas.microsoft.com/office/drawing/2014/main" id="{2D12CB07-2F83-4528-A21C-29822E19A31A}"/>
            </a:ext>
          </a:extLst>
        </xdr:cNvPr>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142076</xdr:rowOff>
    </xdr:from>
    <xdr:ext cx="469744" cy="259045"/>
    <xdr:sp macro="" textlink="">
      <xdr:nvSpPr>
        <xdr:cNvPr id="749" name="n_1mainValue【公民館】&#10;一人当たり面積">
          <a:extLst>
            <a:ext uri="{FF2B5EF4-FFF2-40B4-BE49-F238E27FC236}">
              <a16:creationId xmlns:a16="http://schemas.microsoft.com/office/drawing/2014/main" id="{C599F775-7EFD-4EAA-8499-DD9FB7417418}"/>
            </a:ext>
          </a:extLst>
        </xdr:cNvPr>
        <xdr:cNvSpPr txBox="1"/>
      </xdr:nvSpPr>
      <xdr:spPr>
        <a:xfrm>
          <a:off x="21075727"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144253</xdr:rowOff>
    </xdr:from>
    <xdr:ext cx="469744" cy="259045"/>
    <xdr:sp macro="" textlink="">
      <xdr:nvSpPr>
        <xdr:cNvPr id="750" name="n_2mainValue【公民館】&#10;一人当たり面積">
          <a:extLst>
            <a:ext uri="{FF2B5EF4-FFF2-40B4-BE49-F238E27FC236}">
              <a16:creationId xmlns:a16="http://schemas.microsoft.com/office/drawing/2014/main" id="{210602ED-906C-4201-8688-B70AB7F67412}"/>
            </a:ext>
          </a:extLst>
        </xdr:cNvPr>
        <xdr:cNvSpPr txBox="1"/>
      </xdr:nvSpPr>
      <xdr:spPr>
        <a:xfrm>
          <a:off x="20199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145341</xdr:rowOff>
    </xdr:from>
    <xdr:ext cx="469744" cy="259045"/>
    <xdr:sp macro="" textlink="">
      <xdr:nvSpPr>
        <xdr:cNvPr id="751" name="n_3mainValue【公民館】&#10;一人当たり面積">
          <a:extLst>
            <a:ext uri="{FF2B5EF4-FFF2-40B4-BE49-F238E27FC236}">
              <a16:creationId xmlns:a16="http://schemas.microsoft.com/office/drawing/2014/main" id="{8EBF58FC-D318-4E05-B908-B0F6F0861263}"/>
            </a:ext>
          </a:extLst>
        </xdr:cNvPr>
        <xdr:cNvSpPr txBox="1"/>
      </xdr:nvSpPr>
      <xdr:spPr>
        <a:xfrm>
          <a:off x="19310427" y="186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149696</xdr:rowOff>
    </xdr:from>
    <xdr:ext cx="469744" cy="259045"/>
    <xdr:sp macro="" textlink="">
      <xdr:nvSpPr>
        <xdr:cNvPr id="752" name="n_4mainValue【公民館】&#10;一人当たり面積">
          <a:extLst>
            <a:ext uri="{FF2B5EF4-FFF2-40B4-BE49-F238E27FC236}">
              <a16:creationId xmlns:a16="http://schemas.microsoft.com/office/drawing/2014/main" id="{B79BBA4E-30BB-43C3-9448-F313BC0D658A}"/>
            </a:ext>
          </a:extLst>
        </xdr:cNvPr>
        <xdr:cNvSpPr txBox="1"/>
      </xdr:nvSpPr>
      <xdr:spPr>
        <a:xfrm>
          <a:off x="18421427" y="1866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3EB4F6B9-2FB3-4618-9388-6917521080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F1C70141-9E10-4800-8CBA-24BDEF37D4C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32F5174C-CEBC-4CDE-88E7-C341E2D37B4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有形固定資産減価償却率については、公民館、図書館及び庁舎において類似団体平均値を大きく上回っている。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　このうち公民館、図書館は、一人当たり面積も類似団体平均値よりも低い水準にあり、他の類型区分のものに比べ更新時期が近いことを示している。</a:t>
          </a:r>
        </a:p>
        <a:p>
          <a:r>
            <a:rPr kumimoji="1" lang="ja-JP" altLang="en-US" sz="1300">
              <a:latin typeface="ＭＳ Ｐゴシック" panose="020B0600070205080204" pitchFamily="50" charset="-128"/>
              <a:ea typeface="ＭＳ Ｐゴシック" panose="020B0600070205080204" pitchFamily="50" charset="-128"/>
            </a:rPr>
            <a:t>　また、認定こども園・幼稚園・保育所では、有形固定資産減価償却率は類似団体と同程度となっているが、一人当たり面積が大きく上回っていることから、統廃合を視野に入れた検討が必要であると捉えることもできる。</a:t>
          </a:r>
        </a:p>
        <a:p>
          <a:r>
            <a:rPr kumimoji="1" lang="ja-JP" altLang="en-US" sz="1300">
              <a:latin typeface="ＭＳ Ｐゴシック" panose="020B0600070205080204" pitchFamily="50" charset="-128"/>
              <a:ea typeface="ＭＳ Ｐゴシック" panose="020B0600070205080204" pitchFamily="50" charset="-128"/>
            </a:rPr>
            <a:t>　これらの指標があくまでも類似団体との比較であることを踏まえたうえで参考としつつ、本質的にはサービス対象者への影響や対象者数の推移などといった市の状況に合わせた施設の在り方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6C4B37-10E8-449A-A026-778F47962C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D2B921D-083C-4E86-89AD-EBFAD405D4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A6324CB-0918-4080-8719-15775CD1CAB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4894E4-06D2-44F6-B588-6D18C998564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6AF0C7-C487-4738-A02D-097421B640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08BC8D-FA48-44F4-B6D2-36AE8FE1E5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77BDCB-425D-47FE-84FC-3B1F3C82021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E516417-0173-4052-87A1-B6F4ED2A17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4961CCD-3FA2-4418-825F-2E7D1BD7C3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82AD50-A455-4543-99FE-7CD196D48C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28,495
28,255
264.89
20,682,789
19,653,707
986,193
9,429,881
19,701,301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7F7EE6F-6314-47AF-A125-461B2EDF815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0CC821-0AD0-4777-990B-880EC5281E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DFDBFBF-4268-4412-81C2-915B933FF6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99413E0-AD71-474A-8007-E86B0959F1B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D5CA556-0BE9-48AE-A2FA-281AB1D38FF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FDB4AB5-E644-4B56-992A-5EBC73A424B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CDF397-39B3-4DB0-8255-89D09C02BB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199215-A62A-4C6F-B6C3-60AE3D3365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D8D2BF4-BE6D-4F2F-AE00-1BF0020653A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6FE1D44-9F84-4E69-85F3-68A18BC3059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728180-F684-4B88-BDE6-345855A1A4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3AD9E87-7BCC-4D4E-99F7-32381E4BFF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C1928FA-3FAF-4762-82E5-9A23E7B6955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7244CF-9F04-4C23-91D5-6ED44330D6A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03F4EE-2C86-45BA-A0EE-9602076DBEB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11C49AA-CE04-442D-83B4-90C3CCE675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83C56D-012C-459C-ABBD-7B5EE4FC75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D4B4E3C-8A5B-483C-82B4-812130FD05B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3A81794-4F6D-4DC3-B2F5-AFE064DE1C5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BA391C-9F2C-4A68-83E2-351CF2BAD96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8009EF-6020-4BC7-8BF6-4621353B4F5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C4ADED-8DF7-4860-AB27-CC555D62166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EDA6089-8ED1-4A9D-8336-600E1796062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70DA44F-B15C-4A11-BFF5-D4EC51D52A0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E19FF49-8399-49D5-AF87-FD24704F316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AE0EF98-DF1D-47D8-8A77-0DD9D0C3CEE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6D26E91-13B6-4847-AC91-7505769A400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E3878AB-BA04-4E3E-9845-99D5DB31B70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E0251A6-964A-4224-B911-4B2D6F073F1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60F4B96-A2C2-46B7-A249-900AB9DF59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D0C2EEF-C164-4216-BDF8-7E15C43BB77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4516A68-1BB6-4255-A3B6-8D1EB94300A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4AF29E9-EB2C-475A-9487-1D84A6888B2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C7456F0-59C4-44B6-87AD-2683E3EF221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88D315C-41A5-4B5D-BB62-62A75F059B5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FBE1322-52E1-4B46-9289-0B1DA7187C3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6F146BB-F42D-4860-9377-02CE1E9CEC1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AB31DF4-C796-4CCA-8B25-D72C55BF51F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4EF2DAF-9DCA-4723-BB7C-A374ADAC12E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BB84FAD-303F-4C73-A743-1C1053A6DAB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B1AA313-AC4E-4E44-8201-605E6D48E9C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EA4E460-5D92-41AE-9280-B29AC2ED975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5B0F4C7-5DE4-4353-BFEA-84070BCDAE6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E8EC802-A074-4460-974A-069C1CE7F67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B6D57F3-48BE-4AD7-9794-8DE4637587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7BFA077-DE3F-490D-AC19-F54F86F3CA0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9C7B7CA-8939-4A4D-AE7A-9067034DE1F4}"/>
            </a:ext>
          </a:extLst>
        </xdr:cNvPr>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D22787A-FFA1-42AE-96BB-FBB63C10F58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5A6DFDA-399D-46EE-B242-DE182FE38C5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a:extLst>
            <a:ext uri="{FF2B5EF4-FFF2-40B4-BE49-F238E27FC236}">
              <a16:creationId xmlns:a16="http://schemas.microsoft.com/office/drawing/2014/main" id="{F7E8CAD9-2FD3-4975-B2E2-DB5F7B22941D}"/>
            </a:ext>
          </a:extLst>
        </xdr:cNvPr>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a:extLst>
            <a:ext uri="{FF2B5EF4-FFF2-40B4-BE49-F238E27FC236}">
              <a16:creationId xmlns:a16="http://schemas.microsoft.com/office/drawing/2014/main" id="{B469D3D9-03CE-45A8-A3FA-5E7C38236661}"/>
            </a:ext>
          </a:extLst>
        </xdr:cNvPr>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FE41A3C4-3258-4187-A2CB-3F742114100F}"/>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F95664B5-3826-4C83-8ACA-8248C69376D2}"/>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BC754DCB-E7BD-409C-968B-2E4EE7735C4B}"/>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0D7ABC4D-AEB4-40FB-9F53-67587BB7439A}"/>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EC55505D-6322-4CD0-B007-A205AC25F8D1}"/>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a:extLst>
            <a:ext uri="{FF2B5EF4-FFF2-40B4-BE49-F238E27FC236}">
              <a16:creationId xmlns:a16="http://schemas.microsoft.com/office/drawing/2014/main" id="{78DE8064-E90D-4A45-BAE1-E22B04B33F70}"/>
            </a:ext>
          </a:extLst>
        </xdr:cNvPr>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F118A26-CD0E-4D69-9D3B-391781080B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AD18608-6591-4B67-8E7E-CD19EB2DB5B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6E336E8-207D-4212-91C2-1761FAB6D85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D56C12A-4F68-46CB-9D9A-1332E0E1867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D16C9B6-48F7-468C-9DDA-03A50F0B921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E98FF5CB-A304-4B98-8490-EBA47FF16A32}"/>
            </a:ext>
          </a:extLst>
        </xdr:cNvPr>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8D818DA8-6C31-4814-883B-82C1C2767000}"/>
            </a:ext>
          </a:extLst>
        </xdr:cNvPr>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77E62201-4D52-4426-A778-9949DD02DE4C}"/>
            </a:ext>
          </a:extLst>
        </xdr:cNvPr>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E4F399CB-5700-4CBE-A97D-120F6B5088E5}"/>
            </a:ext>
          </a:extLst>
        </xdr:cNvPr>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0FBF0727-18B6-4F64-814D-4962DC5E8999}"/>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4B56FA26-9660-413F-BBFE-02CE42FBF6E5}"/>
            </a:ext>
          </a:extLst>
        </xdr:cNvPr>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1A945CDD-E5DC-479D-9DC3-9686BE342722}"/>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CDB81E5A-68A6-49E7-8A2A-847911A0F530}"/>
            </a:ext>
          </a:extLst>
        </xdr:cNvPr>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791CD250-6B7A-4355-93F7-AD4277C4EFAA}"/>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079B994F-D5FE-4712-9BE0-88B88C57945C}"/>
            </a:ext>
          </a:extLst>
        </xdr:cNvPr>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4" name="n_1aveValue【図書館】&#10;有形固定資産減価償却率">
          <a:extLst>
            <a:ext uri="{FF2B5EF4-FFF2-40B4-BE49-F238E27FC236}">
              <a16:creationId xmlns:a16="http://schemas.microsoft.com/office/drawing/2014/main" id="{495C0AAD-ED52-43E1-9DE1-AC37660B0124}"/>
            </a:ext>
          </a:extLst>
        </xdr:cNvPr>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a:extLst>
            <a:ext uri="{FF2B5EF4-FFF2-40B4-BE49-F238E27FC236}">
              <a16:creationId xmlns:a16="http://schemas.microsoft.com/office/drawing/2014/main" id="{A6430182-4778-4B19-B210-54649FA66242}"/>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E5F1FE6B-942D-4131-AE03-016FECCE2F9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BD7106BC-65EA-4EB0-8A91-1728924A2056}"/>
            </a:ext>
          </a:extLst>
        </xdr:cNvPr>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a:extLst>
            <a:ext uri="{FF2B5EF4-FFF2-40B4-BE49-F238E27FC236}">
              <a16:creationId xmlns:a16="http://schemas.microsoft.com/office/drawing/2014/main" id="{F9F6C2A6-7C46-48CA-AF5F-75624AB531E6}"/>
            </a:ext>
          </a:extLst>
        </xdr:cNvPr>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E90045C8-368B-4F56-AC41-B334D703311A}"/>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BB7BF64C-44CA-48E1-B8A1-365B36BAD1C1}"/>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AE39DED0-28C1-4DE2-A800-D11D3C034740}"/>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3B3D01C-FD41-4991-B95E-E65AE734CA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5A088B9-EEF4-41AB-BAE8-DF378FAD9E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15E2A72-D3E0-4A22-8F4E-EC57A2A35E5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5921B4F-3AC0-4CCC-A85D-92A7C88A483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4531903-9105-4CD5-8EAE-EB1F90993DF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F732436-1EFF-4537-A5D8-33D253BE8B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3B829ED-52C8-46C7-9CFE-1A1E265B70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40632DD-0A9D-48DA-BAB6-C94AE8495BB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E83F7ED-2DC6-46F3-8F22-D5E8999CE8B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AC77424-2E95-41B8-862E-7CE77888EC7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7312A46D-D14D-46F8-9105-30BCC009BDA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18BEE345-43BF-44D7-82F4-99C2FBCDC42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6594E5CE-2701-437E-B416-C5F002FD816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896FE2E4-94F2-4536-83C9-5D15F41782A7}"/>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9C3854E2-D3EE-44DB-8D63-39A0F8323C7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10CEAE98-AE00-4235-8586-E6A27135F235}"/>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68AFC209-710B-411B-B3A0-660132BB359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273DCC87-E9AC-4B93-954A-01A12F75588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25A2DC66-3486-42B2-9444-B46B0B7B532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65F10D96-396B-4487-9E50-186CBA246FB3}"/>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2646FD8B-4A0D-43CC-9091-F24F8EAD7FE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812E8ED7-010A-4B50-904E-F47D0A199243}"/>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77EC4E0-2CC3-41AF-B22A-0BF1E541258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EE751ED4-66FB-4E9A-A9C4-2B10DCA840F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E76D9693-BD20-4232-8D9E-D7E3DB3A5E6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AF9CFC89-4837-42E5-978E-8ED7EDA101A4}"/>
            </a:ext>
          </a:extLst>
        </xdr:cNvPr>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53684B87-B19E-43F0-AC48-3BF7CE156D27}"/>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4A03189A-1432-462F-8C85-C75DBB7A5517}"/>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a:extLst>
            <a:ext uri="{FF2B5EF4-FFF2-40B4-BE49-F238E27FC236}">
              <a16:creationId xmlns:a16="http://schemas.microsoft.com/office/drawing/2014/main" id="{982E431D-8DB6-4E65-A10C-FD91424ED032}"/>
            </a:ext>
          </a:extLst>
        </xdr:cNvPr>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a:extLst>
            <a:ext uri="{FF2B5EF4-FFF2-40B4-BE49-F238E27FC236}">
              <a16:creationId xmlns:a16="http://schemas.microsoft.com/office/drawing/2014/main" id="{A3B8B6BD-A62F-4E87-8078-60A29A665C5B}"/>
            </a:ext>
          </a:extLst>
        </xdr:cNvPr>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140805</xdr:rowOff>
    </xdr:from>
    <xdr:ext cx="469744" cy="259045"/>
    <xdr:sp macro="" textlink="">
      <xdr:nvSpPr>
        <xdr:cNvPr id="122" name="【図書館】&#10;一人当たり面積平均値テキスト">
          <a:extLst>
            <a:ext uri="{FF2B5EF4-FFF2-40B4-BE49-F238E27FC236}">
              <a16:creationId xmlns:a16="http://schemas.microsoft.com/office/drawing/2014/main" id="{F10DBCAA-4335-4939-91AD-3477BC7A13B6}"/>
            </a:ext>
          </a:extLst>
        </xdr:cNvPr>
        <xdr:cNvSpPr txBox="1"/>
      </xdr:nvSpPr>
      <xdr:spPr>
        <a:xfrm>
          <a:off x="10515600" y="6484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a:extLst>
            <a:ext uri="{FF2B5EF4-FFF2-40B4-BE49-F238E27FC236}">
              <a16:creationId xmlns:a16="http://schemas.microsoft.com/office/drawing/2014/main" id="{165E58B3-2D91-4A74-A306-2CEFF515D024}"/>
            </a:ext>
          </a:extLst>
        </xdr:cNvPr>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a:extLst>
            <a:ext uri="{FF2B5EF4-FFF2-40B4-BE49-F238E27FC236}">
              <a16:creationId xmlns:a16="http://schemas.microsoft.com/office/drawing/2014/main" id="{E59A53B6-1110-46FE-9F0F-89843B9AC6FA}"/>
            </a:ext>
          </a:extLst>
        </xdr:cNvPr>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a:extLst>
            <a:ext uri="{FF2B5EF4-FFF2-40B4-BE49-F238E27FC236}">
              <a16:creationId xmlns:a16="http://schemas.microsoft.com/office/drawing/2014/main" id="{09BD4113-C137-458F-82A3-6D4B59F2B316}"/>
            </a:ext>
          </a:extLst>
        </xdr:cNvPr>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id="{6AD27A38-617F-497B-B36D-285B611284F2}"/>
            </a:ext>
          </a:extLst>
        </xdr:cNvPr>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a:extLst>
            <a:ext uri="{FF2B5EF4-FFF2-40B4-BE49-F238E27FC236}">
              <a16:creationId xmlns:a16="http://schemas.microsoft.com/office/drawing/2014/main" id="{7C1237C5-95F8-45E3-B7C0-7D0E0EC2A129}"/>
            </a:ext>
          </a:extLst>
        </xdr:cNvPr>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BAA69A4-1823-44B1-8EE3-B4ABC39E40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ABC5CC0-D395-4BC8-97DA-7C89F5A9A8F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C40E80C-E02F-4D04-95BE-7E68AB7A481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E9DE02B-F9C5-4FC7-B882-9DCC890EE0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344A3976-878F-4676-A1C7-1C648284548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87993</xdr:rowOff>
    </xdr:from>
    <xdr:to>
      <xdr:col>55</xdr:col>
      <xdr:colOff>50800</xdr:colOff>
      <xdr:row>40</xdr:row>
      <xdr:rowOff>18143</xdr:rowOff>
    </xdr:to>
    <xdr:sp macro="" textlink="">
      <xdr:nvSpPr>
        <xdr:cNvPr id="133" name="楕円 132">
          <a:extLst>
            <a:ext uri="{FF2B5EF4-FFF2-40B4-BE49-F238E27FC236}">
              <a16:creationId xmlns:a16="http://schemas.microsoft.com/office/drawing/2014/main" id="{D2B51009-03B4-462A-93FB-A89D6B418307}"/>
            </a:ext>
          </a:extLst>
        </xdr:cNvPr>
        <xdr:cNvSpPr/>
      </xdr:nvSpPr>
      <xdr:spPr>
        <a:xfrm>
          <a:off x="104267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66420</xdr:rowOff>
    </xdr:from>
    <xdr:ext cx="469744" cy="259045"/>
    <xdr:sp macro="" textlink="">
      <xdr:nvSpPr>
        <xdr:cNvPr id="134" name="【図書館】&#10;一人当たり面積該当値テキスト">
          <a:extLst>
            <a:ext uri="{FF2B5EF4-FFF2-40B4-BE49-F238E27FC236}">
              <a16:creationId xmlns:a16="http://schemas.microsoft.com/office/drawing/2014/main" id="{0A33945C-B5E8-4788-A40D-051735EC7F24}"/>
            </a:ext>
          </a:extLst>
        </xdr:cNvPr>
        <xdr:cNvSpPr txBox="1"/>
      </xdr:nvSpPr>
      <xdr:spPr>
        <a:xfrm>
          <a:off x="10515600" y="675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35" name="楕円 134">
          <a:extLst>
            <a:ext uri="{FF2B5EF4-FFF2-40B4-BE49-F238E27FC236}">
              <a16:creationId xmlns:a16="http://schemas.microsoft.com/office/drawing/2014/main" id="{A72B8888-63E5-4572-AFFD-A32EADAD74B9}"/>
            </a:ext>
          </a:extLst>
        </xdr:cNvPr>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138793</xdr:rowOff>
    </xdr:from>
    <xdr:to>
      <xdr:col>55</xdr:col>
      <xdr:colOff>0</xdr:colOff>
      <xdr:row>40</xdr:row>
      <xdr:rowOff>43543</xdr:rowOff>
    </xdr:to>
    <xdr:cxnSp macro="">
      <xdr:nvCxnSpPr>
        <xdr:cNvPr id="136" name="直線コネクタ 135">
          <a:extLst>
            <a:ext uri="{FF2B5EF4-FFF2-40B4-BE49-F238E27FC236}">
              <a16:creationId xmlns:a16="http://schemas.microsoft.com/office/drawing/2014/main" id="{968DF7FE-A5AA-4623-B0A9-714A780E7F3E}"/>
            </a:ext>
          </a:extLst>
        </xdr:cNvPr>
        <xdr:cNvCxnSpPr/>
      </xdr:nvCxnSpPr>
      <xdr:spPr>
        <a:xfrm flipV="1">
          <a:off x="9639300" y="68253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3628</xdr:rowOff>
    </xdr:from>
    <xdr:to>
      <xdr:col>46</xdr:col>
      <xdr:colOff>38100</xdr:colOff>
      <xdr:row>40</xdr:row>
      <xdr:rowOff>105228</xdr:rowOff>
    </xdr:to>
    <xdr:sp macro="" textlink="">
      <xdr:nvSpPr>
        <xdr:cNvPr id="137" name="楕円 136">
          <a:extLst>
            <a:ext uri="{FF2B5EF4-FFF2-40B4-BE49-F238E27FC236}">
              <a16:creationId xmlns:a16="http://schemas.microsoft.com/office/drawing/2014/main" id="{9DFFA9DC-B9E6-4984-9822-0DA02604DF0F}"/>
            </a:ext>
          </a:extLst>
        </xdr:cNvPr>
        <xdr:cNvSpPr/>
      </xdr:nvSpPr>
      <xdr:spPr>
        <a:xfrm>
          <a:off x="8699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54428</xdr:rowOff>
    </xdr:to>
    <xdr:cxnSp macro="">
      <xdr:nvCxnSpPr>
        <xdr:cNvPr id="138" name="直線コネクタ 137">
          <a:extLst>
            <a:ext uri="{FF2B5EF4-FFF2-40B4-BE49-F238E27FC236}">
              <a16:creationId xmlns:a16="http://schemas.microsoft.com/office/drawing/2014/main" id="{F8E0A61E-76DC-4997-B8EB-01E05131A8A5}"/>
            </a:ext>
          </a:extLst>
        </xdr:cNvPr>
        <xdr:cNvCxnSpPr/>
      </xdr:nvCxnSpPr>
      <xdr:spPr>
        <a:xfrm flipV="1">
          <a:off x="8750300" y="69015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98878</xdr:rowOff>
    </xdr:from>
    <xdr:to>
      <xdr:col>41</xdr:col>
      <xdr:colOff>101600</xdr:colOff>
      <xdr:row>40</xdr:row>
      <xdr:rowOff>29028</xdr:rowOff>
    </xdr:to>
    <xdr:sp macro="" textlink="">
      <xdr:nvSpPr>
        <xdr:cNvPr id="139" name="楕円 138">
          <a:extLst>
            <a:ext uri="{FF2B5EF4-FFF2-40B4-BE49-F238E27FC236}">
              <a16:creationId xmlns:a16="http://schemas.microsoft.com/office/drawing/2014/main" id="{F1B3C1BC-1D9B-4F5E-8E00-438E28710FDD}"/>
            </a:ext>
          </a:extLst>
        </xdr:cNvPr>
        <xdr:cNvSpPr/>
      </xdr:nvSpPr>
      <xdr:spPr>
        <a:xfrm>
          <a:off x="781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149678</xdr:rowOff>
    </xdr:from>
    <xdr:to>
      <xdr:col>45</xdr:col>
      <xdr:colOff>177800</xdr:colOff>
      <xdr:row>40</xdr:row>
      <xdr:rowOff>54428</xdr:rowOff>
    </xdr:to>
    <xdr:cxnSp macro="">
      <xdr:nvCxnSpPr>
        <xdr:cNvPr id="140" name="直線コネクタ 139">
          <a:extLst>
            <a:ext uri="{FF2B5EF4-FFF2-40B4-BE49-F238E27FC236}">
              <a16:creationId xmlns:a16="http://schemas.microsoft.com/office/drawing/2014/main" id="{D092B736-BA63-4820-89FD-2255AD5B1656}"/>
            </a:ext>
          </a:extLst>
        </xdr:cNvPr>
        <xdr:cNvCxnSpPr/>
      </xdr:nvCxnSpPr>
      <xdr:spPr>
        <a:xfrm>
          <a:off x="7861300" y="68362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14515</xdr:rowOff>
    </xdr:from>
    <xdr:to>
      <xdr:col>36</xdr:col>
      <xdr:colOff>165100</xdr:colOff>
      <xdr:row>40</xdr:row>
      <xdr:rowOff>116115</xdr:rowOff>
    </xdr:to>
    <xdr:sp macro="" textlink="">
      <xdr:nvSpPr>
        <xdr:cNvPr id="141" name="楕円 140">
          <a:extLst>
            <a:ext uri="{FF2B5EF4-FFF2-40B4-BE49-F238E27FC236}">
              <a16:creationId xmlns:a16="http://schemas.microsoft.com/office/drawing/2014/main" id="{619E9C2A-172D-485D-B9D2-5F37423EE4AB}"/>
            </a:ext>
          </a:extLst>
        </xdr:cNvPr>
        <xdr:cNvSpPr/>
      </xdr:nvSpPr>
      <xdr:spPr>
        <a:xfrm>
          <a:off x="6921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149678</xdr:rowOff>
    </xdr:from>
    <xdr:to>
      <xdr:col>41</xdr:col>
      <xdr:colOff>50800</xdr:colOff>
      <xdr:row>40</xdr:row>
      <xdr:rowOff>65315</xdr:rowOff>
    </xdr:to>
    <xdr:cxnSp macro="">
      <xdr:nvCxnSpPr>
        <xdr:cNvPr id="142" name="直線コネクタ 141">
          <a:extLst>
            <a:ext uri="{FF2B5EF4-FFF2-40B4-BE49-F238E27FC236}">
              <a16:creationId xmlns:a16="http://schemas.microsoft.com/office/drawing/2014/main" id="{EADC8A90-9FF6-43DA-95E9-33157C4C4A72}"/>
            </a:ext>
          </a:extLst>
        </xdr:cNvPr>
        <xdr:cNvCxnSpPr/>
      </xdr:nvCxnSpPr>
      <xdr:spPr>
        <a:xfrm flipV="1">
          <a:off x="6972300" y="68362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53720</xdr:rowOff>
    </xdr:from>
    <xdr:ext cx="469744" cy="259045"/>
    <xdr:sp macro="" textlink="">
      <xdr:nvSpPr>
        <xdr:cNvPr id="143" name="n_1aveValue【図書館】&#10;一人当たり面積">
          <a:extLst>
            <a:ext uri="{FF2B5EF4-FFF2-40B4-BE49-F238E27FC236}">
              <a16:creationId xmlns:a16="http://schemas.microsoft.com/office/drawing/2014/main" id="{F35AB78B-8295-4488-B976-620366E12054}"/>
            </a:ext>
          </a:extLst>
        </xdr:cNvPr>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108149</xdr:rowOff>
    </xdr:from>
    <xdr:ext cx="469744" cy="259045"/>
    <xdr:sp macro="" textlink="">
      <xdr:nvSpPr>
        <xdr:cNvPr id="144" name="n_2aveValue【図書館】&#10;一人当たり面積">
          <a:extLst>
            <a:ext uri="{FF2B5EF4-FFF2-40B4-BE49-F238E27FC236}">
              <a16:creationId xmlns:a16="http://schemas.microsoft.com/office/drawing/2014/main" id="{25BF702C-4961-46B8-9DB5-8FF97B2E8619}"/>
            </a:ext>
          </a:extLst>
        </xdr:cNvPr>
        <xdr:cNvSpPr txBox="1"/>
      </xdr:nvSpPr>
      <xdr:spPr>
        <a:xfrm>
          <a:off x="8515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a:extLst>
            <a:ext uri="{FF2B5EF4-FFF2-40B4-BE49-F238E27FC236}">
              <a16:creationId xmlns:a16="http://schemas.microsoft.com/office/drawing/2014/main" id="{EAF90AA6-479A-417C-9A78-5CABFAC3B9A6}"/>
            </a:ext>
          </a:extLst>
        </xdr:cNvPr>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46" name="n_4aveValue【図書館】&#10;一人当たり面積">
          <a:extLst>
            <a:ext uri="{FF2B5EF4-FFF2-40B4-BE49-F238E27FC236}">
              <a16:creationId xmlns:a16="http://schemas.microsoft.com/office/drawing/2014/main" id="{6ACD1769-579C-4C40-81D1-58EF4A02D750}"/>
            </a:ext>
          </a:extLst>
        </xdr:cNvPr>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85470</xdr:rowOff>
    </xdr:from>
    <xdr:ext cx="469744" cy="259045"/>
    <xdr:sp macro="" textlink="">
      <xdr:nvSpPr>
        <xdr:cNvPr id="147" name="n_1mainValue【図書館】&#10;一人当たり面積">
          <a:extLst>
            <a:ext uri="{FF2B5EF4-FFF2-40B4-BE49-F238E27FC236}">
              <a16:creationId xmlns:a16="http://schemas.microsoft.com/office/drawing/2014/main" id="{2D7F4B7C-9C72-4301-9A04-40AFECFFF9D8}"/>
            </a:ext>
          </a:extLst>
        </xdr:cNvPr>
        <xdr:cNvSpPr txBox="1"/>
      </xdr:nvSpPr>
      <xdr:spPr>
        <a:xfrm>
          <a:off x="9391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48" name="n_2mainValue【図書館】&#10;一人当たり面積">
          <a:extLst>
            <a:ext uri="{FF2B5EF4-FFF2-40B4-BE49-F238E27FC236}">
              <a16:creationId xmlns:a16="http://schemas.microsoft.com/office/drawing/2014/main" id="{D529B795-7CF4-4F0F-8432-66C0C252F733}"/>
            </a:ext>
          </a:extLst>
        </xdr:cNvPr>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9" name="n_3mainValue【図書館】&#10;一人当たり面積">
          <a:extLst>
            <a:ext uri="{FF2B5EF4-FFF2-40B4-BE49-F238E27FC236}">
              <a16:creationId xmlns:a16="http://schemas.microsoft.com/office/drawing/2014/main" id="{8A9667A2-9D95-4507-9489-BFDA1BF72359}"/>
            </a:ext>
          </a:extLst>
        </xdr:cNvPr>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107242</xdr:rowOff>
    </xdr:from>
    <xdr:ext cx="469744" cy="259045"/>
    <xdr:sp macro="" textlink="">
      <xdr:nvSpPr>
        <xdr:cNvPr id="150" name="n_4mainValue【図書館】&#10;一人当たり面積">
          <a:extLst>
            <a:ext uri="{FF2B5EF4-FFF2-40B4-BE49-F238E27FC236}">
              <a16:creationId xmlns:a16="http://schemas.microsoft.com/office/drawing/2014/main" id="{24A87B72-8980-4533-8F3C-55CD1C83113C}"/>
            </a:ext>
          </a:extLst>
        </xdr:cNvPr>
        <xdr:cNvSpPr txBox="1"/>
      </xdr:nvSpPr>
      <xdr:spPr>
        <a:xfrm>
          <a:off x="67374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20468390-38C3-4C45-82F8-DADD85E9A6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49CD542E-B73E-45F3-B6A5-992C666699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38B55EE4-166F-4037-88BB-0189E557FB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6ED16A08-DE1F-4D4A-8CCA-FCD4648743D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8CA9D72E-2824-4341-83D5-FC0A9D3F82C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26E9B756-3B9A-4FDB-A4DD-4FE5FB9B75B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87AA7A95-E0BB-4A8F-93FB-384AFA82AA2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3261134C-C7BF-43DF-A522-67759DB41FF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E2FA7E64-061D-4148-A85E-0D93ADBBF4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C8824C20-DC36-4D0F-BFDA-442131C06A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809A96AA-1616-49B5-A052-E9F3AC91E3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A8361E31-5B42-4BA3-B703-1337AC2C47F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0F5382E1-FE00-402A-B58D-2358DDD8169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56FF3E6B-D3A4-4E4F-839A-A1B297183F8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967CCB44-2E0C-4406-BCBB-517A46F47EF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8F2E87BE-42C4-45B5-91D7-226B34ED180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F371A425-37F3-422C-AD21-A63F4BDC4AC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A1F53F1D-A372-4134-BE7E-F0613CA6E78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82584910-B5C1-43E6-8D69-6689221044B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5FA4DF4A-3C64-4825-B06C-D77876623BF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89F10FD4-1898-4AC6-A533-E5BF0E1FC0F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71EECF94-F39A-48C8-B0A8-6E579B678DF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B9F8CC8D-194F-428F-B530-C649459C1DC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A14A10E1-5F41-44ED-9CB1-AEF703F42E5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F84B367-B73A-4F73-B599-24E19481DE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a:extLst>
            <a:ext uri="{FF2B5EF4-FFF2-40B4-BE49-F238E27FC236}">
              <a16:creationId xmlns:a16="http://schemas.microsoft.com/office/drawing/2014/main" id="{B6DDAF73-9BE4-44A7-A8B6-405A27CAB013}"/>
            </a:ext>
          </a:extLst>
        </xdr:cNvPr>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8829E8D5-47FE-4735-96D3-AD6BBA4EF5F9}"/>
            </a:ext>
          </a:extLst>
        </xdr:cNvPr>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a:extLst>
            <a:ext uri="{FF2B5EF4-FFF2-40B4-BE49-F238E27FC236}">
              <a16:creationId xmlns:a16="http://schemas.microsoft.com/office/drawing/2014/main" id="{A869ED22-2B43-4F7E-BFC0-C60878DC0EDE}"/>
            </a:ext>
          </a:extLst>
        </xdr:cNvPr>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A686CF6F-3117-4C9F-9D37-30644EF52CD6}"/>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a:extLst>
            <a:ext uri="{FF2B5EF4-FFF2-40B4-BE49-F238E27FC236}">
              <a16:creationId xmlns:a16="http://schemas.microsoft.com/office/drawing/2014/main" id="{EAF7BAA9-0A5F-487A-ADC2-55DCA4E1CEA2}"/>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68053</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F9808038-4168-4AA4-9B27-D1EC2CF94029}"/>
            </a:ext>
          </a:extLst>
        </xdr:cNvPr>
        <xdr:cNvSpPr txBox="1"/>
      </xdr:nvSpPr>
      <xdr:spPr>
        <a:xfrm>
          <a:off x="4673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a:extLst>
            <a:ext uri="{FF2B5EF4-FFF2-40B4-BE49-F238E27FC236}">
              <a16:creationId xmlns:a16="http://schemas.microsoft.com/office/drawing/2014/main" id="{70DED33A-F7EC-4131-A310-86F960BA91F0}"/>
            </a:ext>
          </a:extLst>
        </xdr:cNvPr>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a:extLst>
            <a:ext uri="{FF2B5EF4-FFF2-40B4-BE49-F238E27FC236}">
              <a16:creationId xmlns:a16="http://schemas.microsoft.com/office/drawing/2014/main" id="{923C969B-5876-44F3-88BA-2FA267AFEEA8}"/>
            </a:ext>
          </a:extLst>
        </xdr:cNvPr>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a:extLst>
            <a:ext uri="{FF2B5EF4-FFF2-40B4-BE49-F238E27FC236}">
              <a16:creationId xmlns:a16="http://schemas.microsoft.com/office/drawing/2014/main" id="{ADE2C831-5A1D-426B-A517-33A63CFB617A}"/>
            </a:ext>
          </a:extLst>
        </xdr:cNvPr>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a:extLst>
            <a:ext uri="{FF2B5EF4-FFF2-40B4-BE49-F238E27FC236}">
              <a16:creationId xmlns:a16="http://schemas.microsoft.com/office/drawing/2014/main" id="{CE3EE22C-C522-4B06-98EC-0C273C0E2FE3}"/>
            </a:ext>
          </a:extLst>
        </xdr:cNvPr>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a:extLst>
            <a:ext uri="{FF2B5EF4-FFF2-40B4-BE49-F238E27FC236}">
              <a16:creationId xmlns:a16="http://schemas.microsoft.com/office/drawing/2014/main" id="{3F5C6E76-6199-4AFE-8E4B-BF7B84887408}"/>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4FB22D7-41D1-4A5A-938D-37DDC5C31C8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30AD1CB-37A4-40BB-A24F-DD012DB38B3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7525848-6F41-47C6-8794-1C224C221F7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56FC7360-B8D6-48A3-9150-4EC925A82D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20C1924D-BC81-486B-9128-C2C1B1F3818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78196</xdr:rowOff>
    </xdr:from>
    <xdr:to>
      <xdr:col>24</xdr:col>
      <xdr:colOff>114300</xdr:colOff>
      <xdr:row>60</xdr:row>
      <xdr:rowOff>8346</xdr:rowOff>
    </xdr:to>
    <xdr:sp macro="" textlink="">
      <xdr:nvSpPr>
        <xdr:cNvPr id="192" name="楕円 191">
          <a:extLst>
            <a:ext uri="{FF2B5EF4-FFF2-40B4-BE49-F238E27FC236}">
              <a16:creationId xmlns:a16="http://schemas.microsoft.com/office/drawing/2014/main" id="{0DA0B4DA-2A2F-4DB6-8FD0-C94EA141118A}"/>
            </a:ext>
          </a:extLst>
        </xdr:cNvPr>
        <xdr:cNvSpPr/>
      </xdr:nvSpPr>
      <xdr:spPr>
        <a:xfrm>
          <a:off x="4584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101073</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D7F33409-DE11-4156-9EEE-D08C19D27F25}"/>
            </a:ext>
          </a:extLst>
        </xdr:cNvPr>
        <xdr:cNvSpPr txBox="1"/>
      </xdr:nvSpPr>
      <xdr:spPr>
        <a:xfrm>
          <a:off x="4673600" y="1004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94" name="楕円 193">
          <a:extLst>
            <a:ext uri="{FF2B5EF4-FFF2-40B4-BE49-F238E27FC236}">
              <a16:creationId xmlns:a16="http://schemas.microsoft.com/office/drawing/2014/main" id="{F526E0BA-0887-413D-BC21-44B0B43B1BC5}"/>
            </a:ext>
          </a:extLst>
        </xdr:cNvPr>
        <xdr:cNvSpPr/>
      </xdr:nvSpPr>
      <xdr:spPr>
        <a:xfrm>
          <a:off x="3746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50619</xdr:rowOff>
    </xdr:from>
    <xdr:to>
      <xdr:col>24</xdr:col>
      <xdr:colOff>63500</xdr:colOff>
      <xdr:row>59</xdr:row>
      <xdr:rowOff>128996</xdr:rowOff>
    </xdr:to>
    <xdr:cxnSp macro="">
      <xdr:nvCxnSpPr>
        <xdr:cNvPr id="195" name="直線コネクタ 194">
          <a:extLst>
            <a:ext uri="{FF2B5EF4-FFF2-40B4-BE49-F238E27FC236}">
              <a16:creationId xmlns:a16="http://schemas.microsoft.com/office/drawing/2014/main" id="{800A3FFC-9AAC-4D49-9F06-B50570A8A3A2}"/>
            </a:ext>
          </a:extLst>
        </xdr:cNvPr>
        <xdr:cNvCxnSpPr/>
      </xdr:nvCxnSpPr>
      <xdr:spPr>
        <a:xfrm>
          <a:off x="3797300" y="1016616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140244</xdr:rowOff>
    </xdr:from>
    <xdr:to>
      <xdr:col>15</xdr:col>
      <xdr:colOff>101600</xdr:colOff>
      <xdr:row>59</xdr:row>
      <xdr:rowOff>70394</xdr:rowOff>
    </xdr:to>
    <xdr:sp macro="" textlink="">
      <xdr:nvSpPr>
        <xdr:cNvPr id="196" name="楕円 195">
          <a:extLst>
            <a:ext uri="{FF2B5EF4-FFF2-40B4-BE49-F238E27FC236}">
              <a16:creationId xmlns:a16="http://schemas.microsoft.com/office/drawing/2014/main" id="{6285F7B5-95A7-450B-BE7E-D3758311AE01}"/>
            </a:ext>
          </a:extLst>
        </xdr:cNvPr>
        <xdr:cNvSpPr/>
      </xdr:nvSpPr>
      <xdr:spPr>
        <a:xfrm>
          <a:off x="2857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19594</xdr:rowOff>
    </xdr:from>
    <xdr:to>
      <xdr:col>19</xdr:col>
      <xdr:colOff>177800</xdr:colOff>
      <xdr:row>59</xdr:row>
      <xdr:rowOff>50619</xdr:rowOff>
    </xdr:to>
    <xdr:cxnSp macro="">
      <xdr:nvCxnSpPr>
        <xdr:cNvPr id="197" name="直線コネクタ 196">
          <a:extLst>
            <a:ext uri="{FF2B5EF4-FFF2-40B4-BE49-F238E27FC236}">
              <a16:creationId xmlns:a16="http://schemas.microsoft.com/office/drawing/2014/main" id="{5F92DB7B-E9B5-40D5-AB12-E2DF7DBFEBCE}"/>
            </a:ext>
          </a:extLst>
        </xdr:cNvPr>
        <xdr:cNvCxnSpPr/>
      </xdr:nvCxnSpPr>
      <xdr:spPr>
        <a:xfrm>
          <a:off x="2908300" y="101351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39370</xdr:rowOff>
    </xdr:to>
    <xdr:sp macro="" textlink="">
      <xdr:nvSpPr>
        <xdr:cNvPr id="198" name="楕円 197">
          <a:extLst>
            <a:ext uri="{FF2B5EF4-FFF2-40B4-BE49-F238E27FC236}">
              <a16:creationId xmlns:a16="http://schemas.microsoft.com/office/drawing/2014/main" id="{2758DF02-2997-4EAE-AD9E-F6FA51434596}"/>
            </a:ext>
          </a:extLst>
        </xdr:cNvPr>
        <xdr:cNvSpPr/>
      </xdr:nvSpPr>
      <xdr:spPr>
        <a:xfrm>
          <a:off x="196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59</xdr:row>
      <xdr:rowOff>19594</xdr:rowOff>
    </xdr:to>
    <xdr:cxnSp macro="">
      <xdr:nvCxnSpPr>
        <xdr:cNvPr id="199" name="直線コネクタ 198">
          <a:extLst>
            <a:ext uri="{FF2B5EF4-FFF2-40B4-BE49-F238E27FC236}">
              <a16:creationId xmlns:a16="http://schemas.microsoft.com/office/drawing/2014/main" id="{DF6CEA2A-6A32-45A9-861B-181B086B099C}"/>
            </a:ext>
          </a:extLst>
        </xdr:cNvPr>
        <xdr:cNvCxnSpPr/>
      </xdr:nvCxnSpPr>
      <xdr:spPr>
        <a:xfrm>
          <a:off x="2019300" y="101041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30843</xdr:rowOff>
    </xdr:from>
    <xdr:to>
      <xdr:col>6</xdr:col>
      <xdr:colOff>38100</xdr:colOff>
      <xdr:row>58</xdr:row>
      <xdr:rowOff>132443</xdr:rowOff>
    </xdr:to>
    <xdr:sp macro="" textlink="">
      <xdr:nvSpPr>
        <xdr:cNvPr id="200" name="楕円 199">
          <a:extLst>
            <a:ext uri="{FF2B5EF4-FFF2-40B4-BE49-F238E27FC236}">
              <a16:creationId xmlns:a16="http://schemas.microsoft.com/office/drawing/2014/main" id="{78F377F6-0BCD-4EE2-9C0C-216ED257B76D}"/>
            </a:ext>
          </a:extLst>
        </xdr:cNvPr>
        <xdr:cNvSpPr/>
      </xdr:nvSpPr>
      <xdr:spPr>
        <a:xfrm>
          <a:off x="1079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81643</xdr:rowOff>
    </xdr:from>
    <xdr:to>
      <xdr:col>10</xdr:col>
      <xdr:colOff>114300</xdr:colOff>
      <xdr:row>58</xdr:row>
      <xdr:rowOff>160020</xdr:rowOff>
    </xdr:to>
    <xdr:cxnSp macro="">
      <xdr:nvCxnSpPr>
        <xdr:cNvPr id="201" name="直線コネクタ 200">
          <a:extLst>
            <a:ext uri="{FF2B5EF4-FFF2-40B4-BE49-F238E27FC236}">
              <a16:creationId xmlns:a16="http://schemas.microsoft.com/office/drawing/2014/main" id="{91D8179D-ADE2-412C-8B50-57F2BE25576F}"/>
            </a:ext>
          </a:extLst>
        </xdr:cNvPr>
        <xdr:cNvCxnSpPr/>
      </xdr:nvCxnSpPr>
      <xdr:spPr>
        <a:xfrm>
          <a:off x="1130300" y="100257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17434</xdr:rowOff>
    </xdr:from>
    <xdr:ext cx="405111" cy="259045"/>
    <xdr:sp macro="" textlink="">
      <xdr:nvSpPr>
        <xdr:cNvPr id="202" name="n_1aveValue【体育館・プール】&#10;有形固定資産減価償却率">
          <a:extLst>
            <a:ext uri="{FF2B5EF4-FFF2-40B4-BE49-F238E27FC236}">
              <a16:creationId xmlns:a16="http://schemas.microsoft.com/office/drawing/2014/main" id="{5CF92A13-603D-473E-9C6E-5233AA6156BE}"/>
            </a:ext>
          </a:extLst>
        </xdr:cNvPr>
        <xdr:cNvSpPr txBox="1"/>
      </xdr:nvSpPr>
      <xdr:spPr>
        <a:xfrm>
          <a:off x="3582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203" name="n_2aveValue【体育館・プール】&#10;有形固定資産減価償却率">
          <a:extLst>
            <a:ext uri="{FF2B5EF4-FFF2-40B4-BE49-F238E27FC236}">
              <a16:creationId xmlns:a16="http://schemas.microsoft.com/office/drawing/2014/main" id="{D0B68DD5-DC22-48EA-82BD-693FE8295955}"/>
            </a:ext>
          </a:extLst>
        </xdr:cNvPr>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204" name="n_3aveValue【体育館・プール】&#10;有形固定資産減価償却率">
          <a:extLst>
            <a:ext uri="{FF2B5EF4-FFF2-40B4-BE49-F238E27FC236}">
              <a16:creationId xmlns:a16="http://schemas.microsoft.com/office/drawing/2014/main" id="{08B38364-4031-42B3-BCC7-CB0B2C448378}"/>
            </a:ext>
          </a:extLst>
        </xdr:cNvPr>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5" name="n_4aveValue【体育館・プール】&#10;有形固定資産減価償却率">
          <a:extLst>
            <a:ext uri="{FF2B5EF4-FFF2-40B4-BE49-F238E27FC236}">
              <a16:creationId xmlns:a16="http://schemas.microsoft.com/office/drawing/2014/main" id="{302B062F-06BF-4B74-9B04-F689AB6965E9}"/>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117946</xdr:rowOff>
    </xdr:from>
    <xdr:ext cx="405111" cy="259045"/>
    <xdr:sp macro="" textlink="">
      <xdr:nvSpPr>
        <xdr:cNvPr id="206" name="n_1mainValue【体育館・プール】&#10;有形固定資産減価償却率">
          <a:extLst>
            <a:ext uri="{FF2B5EF4-FFF2-40B4-BE49-F238E27FC236}">
              <a16:creationId xmlns:a16="http://schemas.microsoft.com/office/drawing/2014/main" id="{1350593A-C155-4E50-AAB2-FAC626BE3D4E}"/>
            </a:ext>
          </a:extLst>
        </xdr:cNvPr>
        <xdr:cNvSpPr txBox="1"/>
      </xdr:nvSpPr>
      <xdr:spPr>
        <a:xfrm>
          <a:off x="3582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86921</xdr:rowOff>
    </xdr:from>
    <xdr:ext cx="405111" cy="259045"/>
    <xdr:sp macro="" textlink="">
      <xdr:nvSpPr>
        <xdr:cNvPr id="207" name="n_2mainValue【体育館・プール】&#10;有形固定資産減価償却率">
          <a:extLst>
            <a:ext uri="{FF2B5EF4-FFF2-40B4-BE49-F238E27FC236}">
              <a16:creationId xmlns:a16="http://schemas.microsoft.com/office/drawing/2014/main" id="{16691C5A-4790-4FC6-89BD-E28719CCC55E}"/>
            </a:ext>
          </a:extLst>
        </xdr:cNvPr>
        <xdr:cNvSpPr txBox="1"/>
      </xdr:nvSpPr>
      <xdr:spPr>
        <a:xfrm>
          <a:off x="2705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55897</xdr:rowOff>
    </xdr:from>
    <xdr:ext cx="405111" cy="259045"/>
    <xdr:sp macro="" textlink="">
      <xdr:nvSpPr>
        <xdr:cNvPr id="208" name="n_3mainValue【体育館・プール】&#10;有形固定資産減価償却率">
          <a:extLst>
            <a:ext uri="{FF2B5EF4-FFF2-40B4-BE49-F238E27FC236}">
              <a16:creationId xmlns:a16="http://schemas.microsoft.com/office/drawing/2014/main" id="{9E1556B1-A427-4E05-917D-871B0A324872}"/>
            </a:ext>
          </a:extLst>
        </xdr:cNvPr>
        <xdr:cNvSpPr txBox="1"/>
      </xdr:nvSpPr>
      <xdr:spPr>
        <a:xfrm>
          <a:off x="1816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148970</xdr:rowOff>
    </xdr:from>
    <xdr:ext cx="405111" cy="259045"/>
    <xdr:sp macro="" textlink="">
      <xdr:nvSpPr>
        <xdr:cNvPr id="209" name="n_4mainValue【体育館・プール】&#10;有形固定資産減価償却率">
          <a:extLst>
            <a:ext uri="{FF2B5EF4-FFF2-40B4-BE49-F238E27FC236}">
              <a16:creationId xmlns:a16="http://schemas.microsoft.com/office/drawing/2014/main" id="{1480D495-1439-4EFB-B061-1A1F7BE93F0E}"/>
            </a:ext>
          </a:extLst>
        </xdr:cNvPr>
        <xdr:cNvSpPr txBox="1"/>
      </xdr:nvSpPr>
      <xdr:spPr>
        <a:xfrm>
          <a:off x="927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E4FC664D-408F-42E7-BC99-FE45AB0263B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2F9DBDA0-DB31-4F9C-B54F-1A46399FCC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E5310AC2-A492-4AA7-9184-71135458DDD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34770A07-07F3-492A-9061-005A0BAD727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F273642D-DFE2-4996-88CA-38F9555A18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BA5B0D6A-8A9E-44F7-9682-A4F65A4D9A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5792C3A3-6463-4F28-8C56-4413E0D9891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8BF0EA31-1DA0-4843-8D4A-7194D40FAE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88F5D6AC-9563-4A3F-ADB1-1A2F8B03C3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C1ACAAF5-9AE2-4F37-9811-E4A9D92CA8A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5155349A-9DE3-4282-9DB6-DDEDF10D76E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140174B8-148F-479A-A293-40F809A3380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E27EBDCA-E0AC-4022-BC23-5DFB61DE343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323C0182-2222-49CD-AC6B-8608DA946D2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5516AE1A-BF82-4184-80B9-133DD61B427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D873A51A-DBE2-4F4A-8B4B-51EFCB2F4C5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4C10F16B-A2B2-4E10-8D89-C73452BA613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33A265E0-6347-4B2E-BD0D-CE7472BA1A6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D8292CBA-F58D-490A-9EBA-370749CC3FA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4C5480DC-0F7C-4E79-982C-7ADD58B0CA4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CDE2DD61-F043-4CE0-AD59-9D9CCB3DEBD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A601B511-02DA-43D3-BF32-89EFDADBA82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CA284039-C445-43C8-B4B6-F12D33AACB5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4B096183-9CFB-4238-B8AE-020DD876A00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CC12E693-0E57-406D-9250-C37E2625E69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a:extLst>
            <a:ext uri="{FF2B5EF4-FFF2-40B4-BE49-F238E27FC236}">
              <a16:creationId xmlns:a16="http://schemas.microsoft.com/office/drawing/2014/main" id="{D5A2A781-76DF-4CFE-A04B-6098A2C099CE}"/>
            </a:ext>
          </a:extLst>
        </xdr:cNvPr>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a:extLst>
            <a:ext uri="{FF2B5EF4-FFF2-40B4-BE49-F238E27FC236}">
              <a16:creationId xmlns:a16="http://schemas.microsoft.com/office/drawing/2014/main" id="{61319584-6114-4EEE-BF0B-5250DCD41B68}"/>
            </a:ext>
          </a:extLst>
        </xdr:cNvPr>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a:extLst>
            <a:ext uri="{FF2B5EF4-FFF2-40B4-BE49-F238E27FC236}">
              <a16:creationId xmlns:a16="http://schemas.microsoft.com/office/drawing/2014/main" id="{09A41567-C832-44E7-827E-03D47901B95F}"/>
            </a:ext>
          </a:extLst>
        </xdr:cNvPr>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a:extLst>
            <a:ext uri="{FF2B5EF4-FFF2-40B4-BE49-F238E27FC236}">
              <a16:creationId xmlns:a16="http://schemas.microsoft.com/office/drawing/2014/main" id="{DB7CF8F2-23E7-450F-B680-DF73573F65FC}"/>
            </a:ext>
          </a:extLst>
        </xdr:cNvPr>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a:extLst>
            <a:ext uri="{FF2B5EF4-FFF2-40B4-BE49-F238E27FC236}">
              <a16:creationId xmlns:a16="http://schemas.microsoft.com/office/drawing/2014/main" id="{EB556020-0FCC-4FBA-B5CD-B47304CDB188}"/>
            </a:ext>
          </a:extLst>
        </xdr:cNvPr>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164392</xdr:rowOff>
    </xdr:from>
    <xdr:ext cx="469744" cy="259045"/>
    <xdr:sp macro="" textlink="">
      <xdr:nvSpPr>
        <xdr:cNvPr id="240" name="【体育館・プール】&#10;一人当たり面積平均値テキスト">
          <a:extLst>
            <a:ext uri="{FF2B5EF4-FFF2-40B4-BE49-F238E27FC236}">
              <a16:creationId xmlns:a16="http://schemas.microsoft.com/office/drawing/2014/main" id="{30951162-2981-47D8-AFD2-A8E144145553}"/>
            </a:ext>
          </a:extLst>
        </xdr:cNvPr>
        <xdr:cNvSpPr txBox="1"/>
      </xdr:nvSpPr>
      <xdr:spPr>
        <a:xfrm>
          <a:off x="10515600" y="10451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a:extLst>
            <a:ext uri="{FF2B5EF4-FFF2-40B4-BE49-F238E27FC236}">
              <a16:creationId xmlns:a16="http://schemas.microsoft.com/office/drawing/2014/main" id="{6AA0E53F-BE53-46E4-92A8-39D8AF45559D}"/>
            </a:ext>
          </a:extLst>
        </xdr:cNvPr>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a:extLst>
            <a:ext uri="{FF2B5EF4-FFF2-40B4-BE49-F238E27FC236}">
              <a16:creationId xmlns:a16="http://schemas.microsoft.com/office/drawing/2014/main" id="{7B8DF28B-735F-4B9B-AA59-5B5EF2DBB340}"/>
            </a:ext>
          </a:extLst>
        </xdr:cNvPr>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a:extLst>
            <a:ext uri="{FF2B5EF4-FFF2-40B4-BE49-F238E27FC236}">
              <a16:creationId xmlns:a16="http://schemas.microsoft.com/office/drawing/2014/main" id="{93B08EB2-64F9-4F26-BF2C-CD1FBB3CA2A5}"/>
            </a:ext>
          </a:extLst>
        </xdr:cNvPr>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a:extLst>
            <a:ext uri="{FF2B5EF4-FFF2-40B4-BE49-F238E27FC236}">
              <a16:creationId xmlns:a16="http://schemas.microsoft.com/office/drawing/2014/main" id="{07BB7604-CFDF-4300-AB9E-0AD06B7E4655}"/>
            </a:ext>
          </a:extLst>
        </xdr:cNvPr>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a:extLst>
            <a:ext uri="{FF2B5EF4-FFF2-40B4-BE49-F238E27FC236}">
              <a16:creationId xmlns:a16="http://schemas.microsoft.com/office/drawing/2014/main" id="{7039BEC4-1C63-4221-A935-E57D254C08A9}"/>
            </a:ext>
          </a:extLst>
        </xdr:cNvPr>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39C9104-46D3-4B5B-9158-C0988E52A15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6396EE3-414A-4DD2-AB93-11426AB240E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B25EDB2C-BCA2-470D-94DD-7E2D1E9D106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301BC1AC-0D02-49AF-9AC1-2818D1C594B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294CCDAC-64A3-4DAA-87AF-998CEE5CC9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29210</xdr:rowOff>
    </xdr:from>
    <xdr:to>
      <xdr:col>55</xdr:col>
      <xdr:colOff>50800</xdr:colOff>
      <xdr:row>57</xdr:row>
      <xdr:rowOff>130810</xdr:rowOff>
    </xdr:to>
    <xdr:sp macro="" textlink="">
      <xdr:nvSpPr>
        <xdr:cNvPr id="251" name="楕円 250">
          <a:extLst>
            <a:ext uri="{FF2B5EF4-FFF2-40B4-BE49-F238E27FC236}">
              <a16:creationId xmlns:a16="http://schemas.microsoft.com/office/drawing/2014/main" id="{82CB1325-84D1-4B44-84CB-9153CC2398D9}"/>
            </a:ext>
          </a:extLst>
        </xdr:cNvPr>
        <xdr:cNvSpPr/>
      </xdr:nvSpPr>
      <xdr:spPr>
        <a:xfrm>
          <a:off x="10426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52087</xdr:rowOff>
    </xdr:from>
    <xdr:ext cx="469744" cy="259045"/>
    <xdr:sp macro="" textlink="">
      <xdr:nvSpPr>
        <xdr:cNvPr id="252" name="【体育館・プール】&#10;一人当たり面積該当値テキスト">
          <a:extLst>
            <a:ext uri="{FF2B5EF4-FFF2-40B4-BE49-F238E27FC236}">
              <a16:creationId xmlns:a16="http://schemas.microsoft.com/office/drawing/2014/main" id="{D0AB1BFE-D1EA-4F45-8325-418DA44CD71D}"/>
            </a:ext>
          </a:extLst>
        </xdr:cNvPr>
        <xdr:cNvSpPr txBox="1"/>
      </xdr:nvSpPr>
      <xdr:spPr>
        <a:xfrm>
          <a:off x="10515600" y="965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123916</xdr:rowOff>
    </xdr:from>
    <xdr:to>
      <xdr:col>50</xdr:col>
      <xdr:colOff>165100</xdr:colOff>
      <xdr:row>58</xdr:row>
      <xdr:rowOff>54066</xdr:rowOff>
    </xdr:to>
    <xdr:sp macro="" textlink="">
      <xdr:nvSpPr>
        <xdr:cNvPr id="253" name="楕円 252">
          <a:extLst>
            <a:ext uri="{FF2B5EF4-FFF2-40B4-BE49-F238E27FC236}">
              <a16:creationId xmlns:a16="http://schemas.microsoft.com/office/drawing/2014/main" id="{FA0FF6C8-497D-440D-8FAB-A36B76DEE488}"/>
            </a:ext>
          </a:extLst>
        </xdr:cNvPr>
        <xdr:cNvSpPr/>
      </xdr:nvSpPr>
      <xdr:spPr>
        <a:xfrm>
          <a:off x="9588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80010</xdr:rowOff>
    </xdr:from>
    <xdr:to>
      <xdr:col>55</xdr:col>
      <xdr:colOff>0</xdr:colOff>
      <xdr:row>58</xdr:row>
      <xdr:rowOff>3266</xdr:rowOff>
    </xdr:to>
    <xdr:cxnSp macro="">
      <xdr:nvCxnSpPr>
        <xdr:cNvPr id="254" name="直線コネクタ 253">
          <a:extLst>
            <a:ext uri="{FF2B5EF4-FFF2-40B4-BE49-F238E27FC236}">
              <a16:creationId xmlns:a16="http://schemas.microsoft.com/office/drawing/2014/main" id="{64DC990F-54B3-45D8-8285-C8261CB0CD8A}"/>
            </a:ext>
          </a:extLst>
        </xdr:cNvPr>
        <xdr:cNvCxnSpPr/>
      </xdr:nvCxnSpPr>
      <xdr:spPr>
        <a:xfrm flipV="1">
          <a:off x="9639300" y="9852660"/>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140244</xdr:rowOff>
    </xdr:from>
    <xdr:to>
      <xdr:col>46</xdr:col>
      <xdr:colOff>38100</xdr:colOff>
      <xdr:row>58</xdr:row>
      <xdr:rowOff>70394</xdr:rowOff>
    </xdr:to>
    <xdr:sp macro="" textlink="">
      <xdr:nvSpPr>
        <xdr:cNvPr id="255" name="楕円 254">
          <a:extLst>
            <a:ext uri="{FF2B5EF4-FFF2-40B4-BE49-F238E27FC236}">
              <a16:creationId xmlns:a16="http://schemas.microsoft.com/office/drawing/2014/main" id="{B01EBF66-6DA3-4A1E-93C0-06CD6C37BFEC}"/>
            </a:ext>
          </a:extLst>
        </xdr:cNvPr>
        <xdr:cNvSpPr/>
      </xdr:nvSpPr>
      <xdr:spPr>
        <a:xfrm>
          <a:off x="8699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3266</xdr:rowOff>
    </xdr:from>
    <xdr:to>
      <xdr:col>50</xdr:col>
      <xdr:colOff>114300</xdr:colOff>
      <xdr:row>58</xdr:row>
      <xdr:rowOff>19594</xdr:rowOff>
    </xdr:to>
    <xdr:cxnSp macro="">
      <xdr:nvCxnSpPr>
        <xdr:cNvPr id="256" name="直線コネクタ 255">
          <a:extLst>
            <a:ext uri="{FF2B5EF4-FFF2-40B4-BE49-F238E27FC236}">
              <a16:creationId xmlns:a16="http://schemas.microsoft.com/office/drawing/2014/main" id="{2B19BC2B-79A7-4E07-A3A4-A4CA1AD33F97}"/>
            </a:ext>
          </a:extLst>
        </xdr:cNvPr>
        <xdr:cNvCxnSpPr/>
      </xdr:nvCxnSpPr>
      <xdr:spPr>
        <a:xfrm flipV="1">
          <a:off x="8750300" y="99473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156573</xdr:rowOff>
    </xdr:from>
    <xdr:to>
      <xdr:col>41</xdr:col>
      <xdr:colOff>101600</xdr:colOff>
      <xdr:row>58</xdr:row>
      <xdr:rowOff>86723</xdr:rowOff>
    </xdr:to>
    <xdr:sp macro="" textlink="">
      <xdr:nvSpPr>
        <xdr:cNvPr id="257" name="楕円 256">
          <a:extLst>
            <a:ext uri="{FF2B5EF4-FFF2-40B4-BE49-F238E27FC236}">
              <a16:creationId xmlns:a16="http://schemas.microsoft.com/office/drawing/2014/main" id="{0D80EB71-A7A5-4D5D-823E-C532118429B5}"/>
            </a:ext>
          </a:extLst>
        </xdr:cNvPr>
        <xdr:cNvSpPr/>
      </xdr:nvSpPr>
      <xdr:spPr>
        <a:xfrm>
          <a:off x="7810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19594</xdr:rowOff>
    </xdr:from>
    <xdr:to>
      <xdr:col>45</xdr:col>
      <xdr:colOff>177800</xdr:colOff>
      <xdr:row>58</xdr:row>
      <xdr:rowOff>35923</xdr:rowOff>
    </xdr:to>
    <xdr:cxnSp macro="">
      <xdr:nvCxnSpPr>
        <xdr:cNvPr id="258" name="直線コネクタ 257">
          <a:extLst>
            <a:ext uri="{FF2B5EF4-FFF2-40B4-BE49-F238E27FC236}">
              <a16:creationId xmlns:a16="http://schemas.microsoft.com/office/drawing/2014/main" id="{EF908F26-2963-42F7-8C1D-8138AF4E8D8E}"/>
            </a:ext>
          </a:extLst>
        </xdr:cNvPr>
        <xdr:cNvCxnSpPr/>
      </xdr:nvCxnSpPr>
      <xdr:spPr>
        <a:xfrm flipV="1">
          <a:off x="7861300" y="99636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112485</xdr:rowOff>
    </xdr:from>
    <xdr:to>
      <xdr:col>36</xdr:col>
      <xdr:colOff>165100</xdr:colOff>
      <xdr:row>58</xdr:row>
      <xdr:rowOff>42635</xdr:rowOff>
    </xdr:to>
    <xdr:sp macro="" textlink="">
      <xdr:nvSpPr>
        <xdr:cNvPr id="259" name="楕円 258">
          <a:extLst>
            <a:ext uri="{FF2B5EF4-FFF2-40B4-BE49-F238E27FC236}">
              <a16:creationId xmlns:a16="http://schemas.microsoft.com/office/drawing/2014/main" id="{D1D3C51D-87D1-460E-90A3-E35D697B5094}"/>
            </a:ext>
          </a:extLst>
        </xdr:cNvPr>
        <xdr:cNvSpPr/>
      </xdr:nvSpPr>
      <xdr:spPr>
        <a:xfrm>
          <a:off x="69215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163285</xdr:rowOff>
    </xdr:from>
    <xdr:to>
      <xdr:col>41</xdr:col>
      <xdr:colOff>50800</xdr:colOff>
      <xdr:row>58</xdr:row>
      <xdr:rowOff>35923</xdr:rowOff>
    </xdr:to>
    <xdr:cxnSp macro="">
      <xdr:nvCxnSpPr>
        <xdr:cNvPr id="260" name="直線コネクタ 259">
          <a:extLst>
            <a:ext uri="{FF2B5EF4-FFF2-40B4-BE49-F238E27FC236}">
              <a16:creationId xmlns:a16="http://schemas.microsoft.com/office/drawing/2014/main" id="{8D9E375C-E07B-4ADD-94DC-3C872F21501D}"/>
            </a:ext>
          </a:extLst>
        </xdr:cNvPr>
        <xdr:cNvCxnSpPr/>
      </xdr:nvCxnSpPr>
      <xdr:spPr>
        <a:xfrm>
          <a:off x="6972300" y="9935935"/>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89280</xdr:rowOff>
    </xdr:from>
    <xdr:ext cx="469744" cy="259045"/>
    <xdr:sp macro="" textlink="">
      <xdr:nvSpPr>
        <xdr:cNvPr id="261" name="n_1aveValue【体育館・プール】&#10;一人当たり面積">
          <a:extLst>
            <a:ext uri="{FF2B5EF4-FFF2-40B4-BE49-F238E27FC236}">
              <a16:creationId xmlns:a16="http://schemas.microsoft.com/office/drawing/2014/main" id="{96617076-E17D-464A-9DBD-37621F39557D}"/>
            </a:ext>
          </a:extLst>
        </xdr:cNvPr>
        <xdr:cNvSpPr txBox="1"/>
      </xdr:nvSpPr>
      <xdr:spPr>
        <a:xfrm>
          <a:off x="9391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126836</xdr:rowOff>
    </xdr:from>
    <xdr:ext cx="469744" cy="259045"/>
    <xdr:sp macro="" textlink="">
      <xdr:nvSpPr>
        <xdr:cNvPr id="262" name="n_2aveValue【体育館・プール】&#10;一人当たり面積">
          <a:extLst>
            <a:ext uri="{FF2B5EF4-FFF2-40B4-BE49-F238E27FC236}">
              <a16:creationId xmlns:a16="http://schemas.microsoft.com/office/drawing/2014/main" id="{08D01E19-DDF3-4F1C-B568-3FA5A40FB193}"/>
            </a:ext>
          </a:extLst>
        </xdr:cNvPr>
        <xdr:cNvSpPr txBox="1"/>
      </xdr:nvSpPr>
      <xdr:spPr>
        <a:xfrm>
          <a:off x="8515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117039</xdr:rowOff>
    </xdr:from>
    <xdr:ext cx="469744" cy="259045"/>
    <xdr:sp macro="" textlink="">
      <xdr:nvSpPr>
        <xdr:cNvPr id="263" name="n_3aveValue【体育館・プール】&#10;一人当たり面積">
          <a:extLst>
            <a:ext uri="{FF2B5EF4-FFF2-40B4-BE49-F238E27FC236}">
              <a16:creationId xmlns:a16="http://schemas.microsoft.com/office/drawing/2014/main" id="{FB7264D5-7645-43BA-BD44-5DAFC5069D99}"/>
            </a:ext>
          </a:extLst>
        </xdr:cNvPr>
        <xdr:cNvSpPr txBox="1"/>
      </xdr:nvSpPr>
      <xdr:spPr>
        <a:xfrm>
          <a:off x="7626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123570</xdr:rowOff>
    </xdr:from>
    <xdr:ext cx="469744" cy="259045"/>
    <xdr:sp macro="" textlink="">
      <xdr:nvSpPr>
        <xdr:cNvPr id="264" name="n_4aveValue【体育館・プール】&#10;一人当たり面積">
          <a:extLst>
            <a:ext uri="{FF2B5EF4-FFF2-40B4-BE49-F238E27FC236}">
              <a16:creationId xmlns:a16="http://schemas.microsoft.com/office/drawing/2014/main" id="{2F0BAD94-F2E3-44E7-BEF4-70379179B0B7}"/>
            </a:ext>
          </a:extLst>
        </xdr:cNvPr>
        <xdr:cNvSpPr txBox="1"/>
      </xdr:nvSpPr>
      <xdr:spPr>
        <a:xfrm>
          <a:off x="6737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70593</xdr:rowOff>
    </xdr:from>
    <xdr:ext cx="469744" cy="259045"/>
    <xdr:sp macro="" textlink="">
      <xdr:nvSpPr>
        <xdr:cNvPr id="265" name="n_1mainValue【体育館・プール】&#10;一人当たり面積">
          <a:extLst>
            <a:ext uri="{FF2B5EF4-FFF2-40B4-BE49-F238E27FC236}">
              <a16:creationId xmlns:a16="http://schemas.microsoft.com/office/drawing/2014/main" id="{77A5CBF7-B55B-4497-9C57-F12E0A825AE1}"/>
            </a:ext>
          </a:extLst>
        </xdr:cNvPr>
        <xdr:cNvSpPr txBox="1"/>
      </xdr:nvSpPr>
      <xdr:spPr>
        <a:xfrm>
          <a:off x="9391727" y="967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86921</xdr:rowOff>
    </xdr:from>
    <xdr:ext cx="469744" cy="259045"/>
    <xdr:sp macro="" textlink="">
      <xdr:nvSpPr>
        <xdr:cNvPr id="266" name="n_2mainValue【体育館・プール】&#10;一人当たり面積">
          <a:extLst>
            <a:ext uri="{FF2B5EF4-FFF2-40B4-BE49-F238E27FC236}">
              <a16:creationId xmlns:a16="http://schemas.microsoft.com/office/drawing/2014/main" id="{CEFF8761-4884-4DE5-919D-EBF2ECFFE97A}"/>
            </a:ext>
          </a:extLst>
        </xdr:cNvPr>
        <xdr:cNvSpPr txBox="1"/>
      </xdr:nvSpPr>
      <xdr:spPr>
        <a:xfrm>
          <a:off x="8515427" y="968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103250</xdr:rowOff>
    </xdr:from>
    <xdr:ext cx="469744" cy="259045"/>
    <xdr:sp macro="" textlink="">
      <xdr:nvSpPr>
        <xdr:cNvPr id="267" name="n_3mainValue【体育館・プール】&#10;一人当たり面積">
          <a:extLst>
            <a:ext uri="{FF2B5EF4-FFF2-40B4-BE49-F238E27FC236}">
              <a16:creationId xmlns:a16="http://schemas.microsoft.com/office/drawing/2014/main" id="{0576A65C-9750-42F5-BE10-1193750EAC74}"/>
            </a:ext>
          </a:extLst>
        </xdr:cNvPr>
        <xdr:cNvSpPr txBox="1"/>
      </xdr:nvSpPr>
      <xdr:spPr>
        <a:xfrm>
          <a:off x="7626427" y="97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59162</xdr:rowOff>
    </xdr:from>
    <xdr:ext cx="469744" cy="259045"/>
    <xdr:sp macro="" textlink="">
      <xdr:nvSpPr>
        <xdr:cNvPr id="268" name="n_4mainValue【体育館・プール】&#10;一人当たり面積">
          <a:extLst>
            <a:ext uri="{FF2B5EF4-FFF2-40B4-BE49-F238E27FC236}">
              <a16:creationId xmlns:a16="http://schemas.microsoft.com/office/drawing/2014/main" id="{40604FFE-44B8-41CB-B888-46B659A0DFC4}"/>
            </a:ext>
          </a:extLst>
        </xdr:cNvPr>
        <xdr:cNvSpPr txBox="1"/>
      </xdr:nvSpPr>
      <xdr:spPr>
        <a:xfrm>
          <a:off x="6737427" y="966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4BF879B5-DE0D-4A1C-9BC6-4F4FA0EF19C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50DA9529-12AF-4F9D-94F2-FE1DBB415FB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4AFAFC9C-F27F-437A-BA00-56C6589B4A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D6B275EE-7DE8-4947-88BE-9D9CB2710EE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51715883-90F9-4268-A591-32FBF82CC98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A51C4926-75A3-4EE3-86A0-8D736EFFB0C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F164C862-4694-45E8-83B4-5DE8BC9A94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C19829E4-54BD-4866-9EA7-557B9AB27F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4E027EBB-FB59-42F8-B0F4-AAEB3B1EA57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B3D3B255-7688-4A10-AA3B-142147C917C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1D6C19AA-3C04-4A44-B087-D163E56CEE3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C62F9D66-AB13-41BC-87FC-FE1C5FCC5A3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A7666BC2-C664-4EDF-9E01-02B4FDF621F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F2369C68-8FD1-4A7F-8734-3827153D48D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9AE0A7F9-9F67-4C9B-92F8-05F286C5A54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CEBD95A4-9975-49DE-A5E3-2820CE905FE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2B0E2AD0-EE85-49A3-8CF8-048DC46B73C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9B1BC7FB-D6C3-457C-A921-415CA3AE3F9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C98F77F4-C42E-449E-841B-6F6FEBBFEF5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16FAE5DA-7BAF-42C4-BCF5-C2A60C8BDAB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E73A6C56-B95B-4CEF-BD34-B028F257B8F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24061E90-041E-4589-ACB1-C1EF7B0B782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B47227BA-7C17-4F48-8CEA-A3BF17929FB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CD0EC840-BFCF-4E31-9878-40AE424DDC0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a:extLst>
            <a:ext uri="{FF2B5EF4-FFF2-40B4-BE49-F238E27FC236}">
              <a16:creationId xmlns:a16="http://schemas.microsoft.com/office/drawing/2014/main" id="{06FF22C0-9135-4D8A-9C34-46790B0C51C7}"/>
            </a:ext>
          </a:extLst>
        </xdr:cNvPr>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a:extLst>
            <a:ext uri="{FF2B5EF4-FFF2-40B4-BE49-F238E27FC236}">
              <a16:creationId xmlns:a16="http://schemas.microsoft.com/office/drawing/2014/main" id="{18223252-8BE5-4525-99A5-66D094908536}"/>
            </a:ext>
          </a:extLst>
        </xdr:cNvPr>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a:extLst>
            <a:ext uri="{FF2B5EF4-FFF2-40B4-BE49-F238E27FC236}">
              <a16:creationId xmlns:a16="http://schemas.microsoft.com/office/drawing/2014/main" id="{ABAED1AB-0EDC-4C99-99E4-BD7763E99E75}"/>
            </a:ext>
          </a:extLst>
        </xdr:cNvPr>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F5FF8969-B560-464E-A60F-71FEF890C550}"/>
            </a:ext>
          </a:extLst>
        </xdr:cNvPr>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a:extLst>
            <a:ext uri="{FF2B5EF4-FFF2-40B4-BE49-F238E27FC236}">
              <a16:creationId xmlns:a16="http://schemas.microsoft.com/office/drawing/2014/main" id="{161DB4D9-F192-4DCD-A0FD-7593118C0D5B}"/>
            </a:ext>
          </a:extLst>
        </xdr:cNvPr>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73EC4132-488D-46A2-A390-8D3831F097C2}"/>
            </a:ext>
          </a:extLst>
        </xdr:cNvPr>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a:extLst>
            <a:ext uri="{FF2B5EF4-FFF2-40B4-BE49-F238E27FC236}">
              <a16:creationId xmlns:a16="http://schemas.microsoft.com/office/drawing/2014/main" id="{B51E20BF-DCC3-42D7-8238-C487F7ABB102}"/>
            </a:ext>
          </a:extLst>
        </xdr:cNvPr>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a:extLst>
            <a:ext uri="{FF2B5EF4-FFF2-40B4-BE49-F238E27FC236}">
              <a16:creationId xmlns:a16="http://schemas.microsoft.com/office/drawing/2014/main" id="{62B972FF-B841-4056-8747-327BF390E2CD}"/>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a:extLst>
            <a:ext uri="{FF2B5EF4-FFF2-40B4-BE49-F238E27FC236}">
              <a16:creationId xmlns:a16="http://schemas.microsoft.com/office/drawing/2014/main" id="{524D0D61-6F05-4CBB-98D8-7EFFBFF686B7}"/>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a:extLst>
            <a:ext uri="{FF2B5EF4-FFF2-40B4-BE49-F238E27FC236}">
              <a16:creationId xmlns:a16="http://schemas.microsoft.com/office/drawing/2014/main" id="{214CE8EA-4BC6-4D45-B199-3FA7C3AE40E0}"/>
            </a:ext>
          </a:extLst>
        </xdr:cNvPr>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a:extLst>
            <a:ext uri="{FF2B5EF4-FFF2-40B4-BE49-F238E27FC236}">
              <a16:creationId xmlns:a16="http://schemas.microsoft.com/office/drawing/2014/main" id="{67C699E9-D881-49BA-AB44-BD37502AA244}"/>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17EDCE7-AAA9-44C4-B2AD-6C24C2275C6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8A77670-5173-40F7-B8CB-2410BAEFB9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14C61F5B-8EFE-462D-BA26-FB8570CF2FD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AA120048-07C4-4F39-8855-879B6319E0D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C35CAA55-4BF1-493E-97B0-4BC8EDCADD8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10161</xdr:rowOff>
    </xdr:from>
    <xdr:to>
      <xdr:col>24</xdr:col>
      <xdr:colOff>114300</xdr:colOff>
      <xdr:row>83</xdr:row>
      <xdr:rowOff>111761</xdr:rowOff>
    </xdr:to>
    <xdr:sp macro="" textlink="">
      <xdr:nvSpPr>
        <xdr:cNvPr id="309" name="楕円 308">
          <a:extLst>
            <a:ext uri="{FF2B5EF4-FFF2-40B4-BE49-F238E27FC236}">
              <a16:creationId xmlns:a16="http://schemas.microsoft.com/office/drawing/2014/main" id="{B26CC79A-BC38-45BD-99A4-41E84FCAF56C}"/>
            </a:ext>
          </a:extLst>
        </xdr:cNvPr>
        <xdr:cNvSpPr/>
      </xdr:nvSpPr>
      <xdr:spPr>
        <a:xfrm>
          <a:off x="4584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160038</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DCCE3373-6A3D-4736-BA6A-EBA7FFFB45EF}"/>
            </a:ext>
          </a:extLst>
        </xdr:cNvPr>
        <xdr:cNvSpPr txBox="1"/>
      </xdr:nvSpPr>
      <xdr:spPr>
        <a:xfrm>
          <a:off x="4673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11" name="楕円 310">
          <a:extLst>
            <a:ext uri="{FF2B5EF4-FFF2-40B4-BE49-F238E27FC236}">
              <a16:creationId xmlns:a16="http://schemas.microsoft.com/office/drawing/2014/main" id="{DFF5E5C1-FF95-4C02-9E50-DCE083F6C0E5}"/>
            </a:ext>
          </a:extLst>
        </xdr:cNvPr>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60961</xdr:rowOff>
    </xdr:to>
    <xdr:cxnSp macro="">
      <xdr:nvCxnSpPr>
        <xdr:cNvPr id="312" name="直線コネクタ 311">
          <a:extLst>
            <a:ext uri="{FF2B5EF4-FFF2-40B4-BE49-F238E27FC236}">
              <a16:creationId xmlns:a16="http://schemas.microsoft.com/office/drawing/2014/main" id="{64060B95-3F66-4C0E-8BE6-998BB5D06956}"/>
            </a:ext>
          </a:extLst>
        </xdr:cNvPr>
        <xdr:cNvCxnSpPr/>
      </xdr:nvCxnSpPr>
      <xdr:spPr>
        <a:xfrm>
          <a:off x="3797300" y="142684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313" name="楕円 312">
          <a:extLst>
            <a:ext uri="{FF2B5EF4-FFF2-40B4-BE49-F238E27FC236}">
              <a16:creationId xmlns:a16="http://schemas.microsoft.com/office/drawing/2014/main" id="{EAA04A59-B062-4CC5-80DD-63ACFB4B7C09}"/>
            </a:ext>
          </a:extLst>
        </xdr:cNvPr>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38100</xdr:rowOff>
    </xdr:to>
    <xdr:cxnSp macro="">
      <xdr:nvCxnSpPr>
        <xdr:cNvPr id="314" name="直線コネクタ 313">
          <a:extLst>
            <a:ext uri="{FF2B5EF4-FFF2-40B4-BE49-F238E27FC236}">
              <a16:creationId xmlns:a16="http://schemas.microsoft.com/office/drawing/2014/main" id="{3AC7AB24-7316-4EF2-A2C9-D0CA4D9C2EE0}"/>
            </a:ext>
          </a:extLst>
        </xdr:cNvPr>
        <xdr:cNvCxnSpPr/>
      </xdr:nvCxnSpPr>
      <xdr:spPr>
        <a:xfrm>
          <a:off x="2908300" y="14226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52070</xdr:rowOff>
    </xdr:from>
    <xdr:to>
      <xdr:col>10</xdr:col>
      <xdr:colOff>165100</xdr:colOff>
      <xdr:row>82</xdr:row>
      <xdr:rowOff>153670</xdr:rowOff>
    </xdr:to>
    <xdr:sp macro="" textlink="">
      <xdr:nvSpPr>
        <xdr:cNvPr id="315" name="楕円 314">
          <a:extLst>
            <a:ext uri="{FF2B5EF4-FFF2-40B4-BE49-F238E27FC236}">
              <a16:creationId xmlns:a16="http://schemas.microsoft.com/office/drawing/2014/main" id="{1E0BA2D2-2E95-4395-BC5A-D59A6E5FAA74}"/>
            </a:ext>
          </a:extLst>
        </xdr:cNvPr>
        <xdr:cNvSpPr/>
      </xdr:nvSpPr>
      <xdr:spPr>
        <a:xfrm>
          <a:off x="1968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102870</xdr:rowOff>
    </xdr:from>
    <xdr:to>
      <xdr:col>15</xdr:col>
      <xdr:colOff>50800</xdr:colOff>
      <xdr:row>82</xdr:row>
      <xdr:rowOff>167639</xdr:rowOff>
    </xdr:to>
    <xdr:cxnSp macro="">
      <xdr:nvCxnSpPr>
        <xdr:cNvPr id="316" name="直線コネクタ 315">
          <a:extLst>
            <a:ext uri="{FF2B5EF4-FFF2-40B4-BE49-F238E27FC236}">
              <a16:creationId xmlns:a16="http://schemas.microsoft.com/office/drawing/2014/main" id="{6AB266CA-7BC3-4643-89E9-A6DAA51C2148}"/>
            </a:ext>
          </a:extLst>
        </xdr:cNvPr>
        <xdr:cNvCxnSpPr/>
      </xdr:nvCxnSpPr>
      <xdr:spPr>
        <a:xfrm>
          <a:off x="2019300" y="141617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170180</xdr:rowOff>
    </xdr:from>
    <xdr:to>
      <xdr:col>6</xdr:col>
      <xdr:colOff>38100</xdr:colOff>
      <xdr:row>82</xdr:row>
      <xdr:rowOff>100330</xdr:rowOff>
    </xdr:to>
    <xdr:sp macro="" textlink="">
      <xdr:nvSpPr>
        <xdr:cNvPr id="317" name="楕円 316">
          <a:extLst>
            <a:ext uri="{FF2B5EF4-FFF2-40B4-BE49-F238E27FC236}">
              <a16:creationId xmlns:a16="http://schemas.microsoft.com/office/drawing/2014/main" id="{0279C31D-4FCD-4B5C-A20E-3547DA57ACE0}"/>
            </a:ext>
          </a:extLst>
        </xdr:cNvPr>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49530</xdr:rowOff>
    </xdr:from>
    <xdr:to>
      <xdr:col>10</xdr:col>
      <xdr:colOff>114300</xdr:colOff>
      <xdr:row>82</xdr:row>
      <xdr:rowOff>102870</xdr:rowOff>
    </xdr:to>
    <xdr:cxnSp macro="">
      <xdr:nvCxnSpPr>
        <xdr:cNvPr id="318" name="直線コネクタ 317">
          <a:extLst>
            <a:ext uri="{FF2B5EF4-FFF2-40B4-BE49-F238E27FC236}">
              <a16:creationId xmlns:a16="http://schemas.microsoft.com/office/drawing/2014/main" id="{840CFE85-12AA-4D1E-920D-32AEF5C51414}"/>
            </a:ext>
          </a:extLst>
        </xdr:cNvPr>
        <xdr:cNvCxnSpPr/>
      </xdr:nvCxnSpPr>
      <xdr:spPr>
        <a:xfrm>
          <a:off x="1130300" y="141084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9" name="n_1aveValue【福祉施設】&#10;有形固定資産減価償却率">
          <a:extLst>
            <a:ext uri="{FF2B5EF4-FFF2-40B4-BE49-F238E27FC236}">
              <a16:creationId xmlns:a16="http://schemas.microsoft.com/office/drawing/2014/main" id="{B56A5923-7539-4CC7-B300-1128FD284CC3}"/>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20" name="n_2aveValue【福祉施設】&#10;有形固定資産減価償却率">
          <a:extLst>
            <a:ext uri="{FF2B5EF4-FFF2-40B4-BE49-F238E27FC236}">
              <a16:creationId xmlns:a16="http://schemas.microsoft.com/office/drawing/2014/main" id="{7990D0A1-A826-49E0-B258-9D231A4CE21B}"/>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21" name="n_3aveValue【福祉施設】&#10;有形固定資産減価償却率">
          <a:extLst>
            <a:ext uri="{FF2B5EF4-FFF2-40B4-BE49-F238E27FC236}">
              <a16:creationId xmlns:a16="http://schemas.microsoft.com/office/drawing/2014/main" id="{FA36AB79-FCB8-4A20-B424-4A709038D2AB}"/>
            </a:ext>
          </a:extLst>
        </xdr:cNvPr>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22" name="n_4aveValue【福祉施設】&#10;有形固定資産減価償却率">
          <a:extLst>
            <a:ext uri="{FF2B5EF4-FFF2-40B4-BE49-F238E27FC236}">
              <a16:creationId xmlns:a16="http://schemas.microsoft.com/office/drawing/2014/main" id="{1B49B01B-7649-43C6-A0F6-50A66E2D1EA9}"/>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323" name="n_1mainValue【福祉施設】&#10;有形固定資産減価償却率">
          <a:extLst>
            <a:ext uri="{FF2B5EF4-FFF2-40B4-BE49-F238E27FC236}">
              <a16:creationId xmlns:a16="http://schemas.microsoft.com/office/drawing/2014/main" id="{9217EDFA-3FCF-479E-A25E-AA20472FA5B0}"/>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324" name="n_2mainValue【福祉施設】&#10;有形固定資産減価償却率">
          <a:extLst>
            <a:ext uri="{FF2B5EF4-FFF2-40B4-BE49-F238E27FC236}">
              <a16:creationId xmlns:a16="http://schemas.microsoft.com/office/drawing/2014/main" id="{411E1079-6FC7-4D95-8E89-C350F3A35F7E}"/>
            </a:ext>
          </a:extLst>
        </xdr:cNvPr>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144797</xdr:rowOff>
    </xdr:from>
    <xdr:ext cx="405111" cy="259045"/>
    <xdr:sp macro="" textlink="">
      <xdr:nvSpPr>
        <xdr:cNvPr id="325" name="n_3mainValue【福祉施設】&#10;有形固定資産減価償却率">
          <a:extLst>
            <a:ext uri="{FF2B5EF4-FFF2-40B4-BE49-F238E27FC236}">
              <a16:creationId xmlns:a16="http://schemas.microsoft.com/office/drawing/2014/main" id="{0503772B-DEF1-4B9D-B778-1F79091D8884}"/>
            </a:ext>
          </a:extLst>
        </xdr:cNvPr>
        <xdr:cNvSpPr txBox="1"/>
      </xdr:nvSpPr>
      <xdr:spPr>
        <a:xfrm>
          <a:off x="1816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326" name="n_4mainValue【福祉施設】&#10;有形固定資産減価償却率">
          <a:extLst>
            <a:ext uri="{FF2B5EF4-FFF2-40B4-BE49-F238E27FC236}">
              <a16:creationId xmlns:a16="http://schemas.microsoft.com/office/drawing/2014/main" id="{2724F5CD-A226-4B91-B59F-0D0E57DA54D4}"/>
            </a:ext>
          </a:extLst>
        </xdr:cNvPr>
        <xdr:cNvSpPr txBox="1"/>
      </xdr:nvSpPr>
      <xdr:spPr>
        <a:xfrm>
          <a:off x="927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4A224D6A-7716-4E80-9177-D83DE8A1483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CBB49390-D45B-4314-B9B6-B7F10D752C7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3EB7F0AE-6C9B-4846-91AA-17D4DB90157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78E29129-E902-402B-90C1-276AACC2A2B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1F059A5B-3327-4876-85AC-7E1E2CB6CFB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5752100B-842C-455E-BA97-C06C28798B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D0D7BC07-460C-48F0-BE22-9A6E02C0560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19EAFB63-7EAB-4C40-9B28-A93C6B89489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E8F343D0-E044-43CB-8791-3F927E535F4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9946428C-3E16-452E-B668-5C47615BBC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CC476FAE-3E4C-4A68-8A03-3B64D84BC5C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7371EB2A-EBD9-4D0A-A715-15EB8E55EEE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7A109AB1-1651-4788-8C29-B44E85A1432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A7A235CB-B618-4495-8E18-AEF04882604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E6B6F01B-E460-4E9F-B1B2-C3C1DE82B91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5DD11192-3729-4D80-9942-087C3A9BA5B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C83B10EB-F3BF-47A1-BC3B-5392323AD66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63895CD5-6C61-474C-A5F2-5ED7873AC03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CC83B3BC-148E-4A7C-A5FB-EE58254BE55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64E0CE74-6FEF-4A8C-B21B-672875B4C62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6AB819E0-9299-4C6C-91CB-A1AB67377AA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70D20B54-14FA-4793-B982-1E8AC6BD4D9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106681B3-210B-430F-96B1-A06A570D341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a:extLst>
            <a:ext uri="{FF2B5EF4-FFF2-40B4-BE49-F238E27FC236}">
              <a16:creationId xmlns:a16="http://schemas.microsoft.com/office/drawing/2014/main" id="{6F8D68AB-0D5F-4A35-A186-7E41AB753025}"/>
            </a:ext>
          </a:extLst>
        </xdr:cNvPr>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a:extLst>
            <a:ext uri="{FF2B5EF4-FFF2-40B4-BE49-F238E27FC236}">
              <a16:creationId xmlns:a16="http://schemas.microsoft.com/office/drawing/2014/main" id="{CCBFB423-8040-4755-B22F-577C0C3607FE}"/>
            </a:ext>
          </a:extLst>
        </xdr:cNvPr>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a:extLst>
            <a:ext uri="{FF2B5EF4-FFF2-40B4-BE49-F238E27FC236}">
              <a16:creationId xmlns:a16="http://schemas.microsoft.com/office/drawing/2014/main" id="{44D40573-900C-49E4-8C20-0AA96436958F}"/>
            </a:ext>
          </a:extLst>
        </xdr:cNvPr>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a:extLst>
            <a:ext uri="{FF2B5EF4-FFF2-40B4-BE49-F238E27FC236}">
              <a16:creationId xmlns:a16="http://schemas.microsoft.com/office/drawing/2014/main" id="{1DC404EB-64E8-445F-8101-519431CE1F2C}"/>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a:extLst>
            <a:ext uri="{FF2B5EF4-FFF2-40B4-BE49-F238E27FC236}">
              <a16:creationId xmlns:a16="http://schemas.microsoft.com/office/drawing/2014/main" id="{0D3696AB-B6ED-4C8D-AEDE-1DB73FC81FA3}"/>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55" name="【福祉施設】&#10;一人当たり面積平均値テキスト">
          <a:extLst>
            <a:ext uri="{FF2B5EF4-FFF2-40B4-BE49-F238E27FC236}">
              <a16:creationId xmlns:a16="http://schemas.microsoft.com/office/drawing/2014/main" id="{6F05CE4F-25E4-4017-BAE8-906960F284E9}"/>
            </a:ext>
          </a:extLst>
        </xdr:cNvPr>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a:extLst>
            <a:ext uri="{FF2B5EF4-FFF2-40B4-BE49-F238E27FC236}">
              <a16:creationId xmlns:a16="http://schemas.microsoft.com/office/drawing/2014/main" id="{17F038FE-916C-47A2-B80C-87F6CC4E4E84}"/>
            </a:ext>
          </a:extLst>
        </xdr:cNvPr>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a:extLst>
            <a:ext uri="{FF2B5EF4-FFF2-40B4-BE49-F238E27FC236}">
              <a16:creationId xmlns:a16="http://schemas.microsoft.com/office/drawing/2014/main" id="{DA4A8C4D-3BF8-4440-A2E9-22A769963CD6}"/>
            </a:ext>
          </a:extLst>
        </xdr:cNvPr>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a:extLst>
            <a:ext uri="{FF2B5EF4-FFF2-40B4-BE49-F238E27FC236}">
              <a16:creationId xmlns:a16="http://schemas.microsoft.com/office/drawing/2014/main" id="{9BE603A6-3649-4324-BCAE-4502402FC8F9}"/>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a:extLst>
            <a:ext uri="{FF2B5EF4-FFF2-40B4-BE49-F238E27FC236}">
              <a16:creationId xmlns:a16="http://schemas.microsoft.com/office/drawing/2014/main" id="{C0AD6DD2-EAE0-4C61-8609-DA3612C81C28}"/>
            </a:ext>
          </a:extLst>
        </xdr:cNvPr>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a:extLst>
            <a:ext uri="{FF2B5EF4-FFF2-40B4-BE49-F238E27FC236}">
              <a16:creationId xmlns:a16="http://schemas.microsoft.com/office/drawing/2014/main" id="{CBB8C5DC-3F2C-4971-8F80-65C256DA4474}"/>
            </a:ext>
          </a:extLst>
        </xdr:cNvPr>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4D83AD1-2201-4F31-BB4D-04E3D10AE56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44E3992-AB20-4B4B-BE67-A6200E84DDA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EBD69D59-DCF3-478A-B1EF-804955FCBF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9E464D4A-DD3B-4596-A8C4-A2C24F9DA88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2479497A-F7A1-4F69-82B1-99E86B1CEE2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158750</xdr:rowOff>
    </xdr:from>
    <xdr:to>
      <xdr:col>55</xdr:col>
      <xdr:colOff>50800</xdr:colOff>
      <xdr:row>83</xdr:row>
      <xdr:rowOff>88900</xdr:rowOff>
    </xdr:to>
    <xdr:sp macro="" textlink="">
      <xdr:nvSpPr>
        <xdr:cNvPr id="366" name="楕円 365">
          <a:extLst>
            <a:ext uri="{FF2B5EF4-FFF2-40B4-BE49-F238E27FC236}">
              <a16:creationId xmlns:a16="http://schemas.microsoft.com/office/drawing/2014/main" id="{1DE6E2F7-C18A-4AED-A760-2AA772F0F756}"/>
            </a:ext>
          </a:extLst>
        </xdr:cNvPr>
        <xdr:cNvSpPr/>
      </xdr:nvSpPr>
      <xdr:spPr>
        <a:xfrm>
          <a:off x="10426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10177</xdr:rowOff>
    </xdr:from>
    <xdr:ext cx="469744" cy="259045"/>
    <xdr:sp macro="" textlink="">
      <xdr:nvSpPr>
        <xdr:cNvPr id="367" name="【福祉施設】&#10;一人当たり面積該当値テキスト">
          <a:extLst>
            <a:ext uri="{FF2B5EF4-FFF2-40B4-BE49-F238E27FC236}">
              <a16:creationId xmlns:a16="http://schemas.microsoft.com/office/drawing/2014/main" id="{2028D4AD-E40A-4E0E-ABF4-230111CECAA2}"/>
            </a:ext>
          </a:extLst>
        </xdr:cNvPr>
        <xdr:cNvSpPr txBox="1"/>
      </xdr:nvSpPr>
      <xdr:spPr>
        <a:xfrm>
          <a:off x="10515600"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170180</xdr:rowOff>
    </xdr:from>
    <xdr:to>
      <xdr:col>50</xdr:col>
      <xdr:colOff>165100</xdr:colOff>
      <xdr:row>83</xdr:row>
      <xdr:rowOff>100330</xdr:rowOff>
    </xdr:to>
    <xdr:sp macro="" textlink="">
      <xdr:nvSpPr>
        <xdr:cNvPr id="368" name="楕円 367">
          <a:extLst>
            <a:ext uri="{FF2B5EF4-FFF2-40B4-BE49-F238E27FC236}">
              <a16:creationId xmlns:a16="http://schemas.microsoft.com/office/drawing/2014/main" id="{5900F75C-8AEF-4F32-9FEC-B26D0D797CF2}"/>
            </a:ext>
          </a:extLst>
        </xdr:cNvPr>
        <xdr:cNvSpPr/>
      </xdr:nvSpPr>
      <xdr:spPr>
        <a:xfrm>
          <a:off x="958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38100</xdr:rowOff>
    </xdr:from>
    <xdr:to>
      <xdr:col>55</xdr:col>
      <xdr:colOff>0</xdr:colOff>
      <xdr:row>83</xdr:row>
      <xdr:rowOff>49530</xdr:rowOff>
    </xdr:to>
    <xdr:cxnSp macro="">
      <xdr:nvCxnSpPr>
        <xdr:cNvPr id="369" name="直線コネクタ 368">
          <a:extLst>
            <a:ext uri="{FF2B5EF4-FFF2-40B4-BE49-F238E27FC236}">
              <a16:creationId xmlns:a16="http://schemas.microsoft.com/office/drawing/2014/main" id="{EA69DDFA-BE40-4D33-934C-9B964833818A}"/>
            </a:ext>
          </a:extLst>
        </xdr:cNvPr>
        <xdr:cNvCxnSpPr/>
      </xdr:nvCxnSpPr>
      <xdr:spPr>
        <a:xfrm flipV="1">
          <a:off x="9639300" y="14268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6350</xdr:rowOff>
    </xdr:from>
    <xdr:to>
      <xdr:col>46</xdr:col>
      <xdr:colOff>38100</xdr:colOff>
      <xdr:row>83</xdr:row>
      <xdr:rowOff>107950</xdr:rowOff>
    </xdr:to>
    <xdr:sp macro="" textlink="">
      <xdr:nvSpPr>
        <xdr:cNvPr id="370" name="楕円 369">
          <a:extLst>
            <a:ext uri="{FF2B5EF4-FFF2-40B4-BE49-F238E27FC236}">
              <a16:creationId xmlns:a16="http://schemas.microsoft.com/office/drawing/2014/main" id="{36BE608D-F778-4DC9-950E-DCBD0EA3F132}"/>
            </a:ext>
          </a:extLst>
        </xdr:cNvPr>
        <xdr:cNvSpPr/>
      </xdr:nvSpPr>
      <xdr:spPr>
        <a:xfrm>
          <a:off x="869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49530</xdr:rowOff>
    </xdr:from>
    <xdr:to>
      <xdr:col>50</xdr:col>
      <xdr:colOff>114300</xdr:colOff>
      <xdr:row>83</xdr:row>
      <xdr:rowOff>57150</xdr:rowOff>
    </xdr:to>
    <xdr:cxnSp macro="">
      <xdr:nvCxnSpPr>
        <xdr:cNvPr id="371" name="直線コネクタ 370">
          <a:extLst>
            <a:ext uri="{FF2B5EF4-FFF2-40B4-BE49-F238E27FC236}">
              <a16:creationId xmlns:a16="http://schemas.microsoft.com/office/drawing/2014/main" id="{32182BCC-22F9-45D7-B2D9-A7EADAB779A6}"/>
            </a:ext>
          </a:extLst>
        </xdr:cNvPr>
        <xdr:cNvCxnSpPr/>
      </xdr:nvCxnSpPr>
      <xdr:spPr>
        <a:xfrm flipV="1">
          <a:off x="8750300" y="1427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40639</xdr:rowOff>
    </xdr:from>
    <xdr:to>
      <xdr:col>41</xdr:col>
      <xdr:colOff>101600</xdr:colOff>
      <xdr:row>82</xdr:row>
      <xdr:rowOff>142239</xdr:rowOff>
    </xdr:to>
    <xdr:sp macro="" textlink="">
      <xdr:nvSpPr>
        <xdr:cNvPr id="372" name="楕円 371">
          <a:extLst>
            <a:ext uri="{FF2B5EF4-FFF2-40B4-BE49-F238E27FC236}">
              <a16:creationId xmlns:a16="http://schemas.microsoft.com/office/drawing/2014/main" id="{3BE5B89C-8071-4EDD-980F-156BB04079C5}"/>
            </a:ext>
          </a:extLst>
        </xdr:cNvPr>
        <xdr:cNvSpPr/>
      </xdr:nvSpPr>
      <xdr:spPr>
        <a:xfrm>
          <a:off x="781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91439</xdr:rowOff>
    </xdr:from>
    <xdr:to>
      <xdr:col>45</xdr:col>
      <xdr:colOff>177800</xdr:colOff>
      <xdr:row>83</xdr:row>
      <xdr:rowOff>57150</xdr:rowOff>
    </xdr:to>
    <xdr:cxnSp macro="">
      <xdr:nvCxnSpPr>
        <xdr:cNvPr id="373" name="直線コネクタ 372">
          <a:extLst>
            <a:ext uri="{FF2B5EF4-FFF2-40B4-BE49-F238E27FC236}">
              <a16:creationId xmlns:a16="http://schemas.microsoft.com/office/drawing/2014/main" id="{033971C6-C21B-4D01-A484-F6B100788720}"/>
            </a:ext>
          </a:extLst>
        </xdr:cNvPr>
        <xdr:cNvCxnSpPr/>
      </xdr:nvCxnSpPr>
      <xdr:spPr>
        <a:xfrm>
          <a:off x="7861300" y="141503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135889</xdr:rowOff>
    </xdr:from>
    <xdr:to>
      <xdr:col>36</xdr:col>
      <xdr:colOff>165100</xdr:colOff>
      <xdr:row>82</xdr:row>
      <xdr:rowOff>66039</xdr:rowOff>
    </xdr:to>
    <xdr:sp macro="" textlink="">
      <xdr:nvSpPr>
        <xdr:cNvPr id="374" name="楕円 373">
          <a:extLst>
            <a:ext uri="{FF2B5EF4-FFF2-40B4-BE49-F238E27FC236}">
              <a16:creationId xmlns:a16="http://schemas.microsoft.com/office/drawing/2014/main" id="{AED9CC92-3CBF-4724-BF87-996B2EA1002E}"/>
            </a:ext>
          </a:extLst>
        </xdr:cNvPr>
        <xdr:cNvSpPr/>
      </xdr:nvSpPr>
      <xdr:spPr>
        <a:xfrm>
          <a:off x="692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15239</xdr:rowOff>
    </xdr:from>
    <xdr:to>
      <xdr:col>41</xdr:col>
      <xdr:colOff>50800</xdr:colOff>
      <xdr:row>82</xdr:row>
      <xdr:rowOff>91439</xdr:rowOff>
    </xdr:to>
    <xdr:cxnSp macro="">
      <xdr:nvCxnSpPr>
        <xdr:cNvPr id="375" name="直線コネクタ 374">
          <a:extLst>
            <a:ext uri="{FF2B5EF4-FFF2-40B4-BE49-F238E27FC236}">
              <a16:creationId xmlns:a16="http://schemas.microsoft.com/office/drawing/2014/main" id="{2BC3E9CD-AF50-407E-B169-71BDA3648130}"/>
            </a:ext>
          </a:extLst>
        </xdr:cNvPr>
        <xdr:cNvCxnSpPr/>
      </xdr:nvCxnSpPr>
      <xdr:spPr>
        <a:xfrm>
          <a:off x="6972300" y="140741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22877</xdr:rowOff>
    </xdr:from>
    <xdr:ext cx="469744" cy="259045"/>
    <xdr:sp macro="" textlink="">
      <xdr:nvSpPr>
        <xdr:cNvPr id="376" name="n_1aveValue【福祉施設】&#10;一人当たり面積">
          <a:extLst>
            <a:ext uri="{FF2B5EF4-FFF2-40B4-BE49-F238E27FC236}">
              <a16:creationId xmlns:a16="http://schemas.microsoft.com/office/drawing/2014/main" id="{B1DBFBA1-257D-4644-A6F3-84191F657A4B}"/>
            </a:ext>
          </a:extLst>
        </xdr:cNvPr>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7" name="n_2aveValue【福祉施設】&#10;一人当たり面積">
          <a:extLst>
            <a:ext uri="{FF2B5EF4-FFF2-40B4-BE49-F238E27FC236}">
              <a16:creationId xmlns:a16="http://schemas.microsoft.com/office/drawing/2014/main" id="{2C94647D-E375-42A0-BBE2-49BE4ADC3CB6}"/>
            </a:ext>
          </a:extLst>
        </xdr:cNvPr>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45738</xdr:rowOff>
    </xdr:from>
    <xdr:ext cx="469744" cy="259045"/>
    <xdr:sp macro="" textlink="">
      <xdr:nvSpPr>
        <xdr:cNvPr id="378" name="n_3aveValue【福祉施設】&#10;一人当たり面積">
          <a:extLst>
            <a:ext uri="{FF2B5EF4-FFF2-40B4-BE49-F238E27FC236}">
              <a16:creationId xmlns:a16="http://schemas.microsoft.com/office/drawing/2014/main" id="{B9073610-6F1B-4CA5-8369-424FF5281C4A}"/>
            </a:ext>
          </a:extLst>
        </xdr:cNvPr>
        <xdr:cNvSpPr txBox="1"/>
      </xdr:nvSpPr>
      <xdr:spPr>
        <a:xfrm>
          <a:off x="7626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9" name="n_4aveValue【福祉施設】&#10;一人当たり面積">
          <a:extLst>
            <a:ext uri="{FF2B5EF4-FFF2-40B4-BE49-F238E27FC236}">
              <a16:creationId xmlns:a16="http://schemas.microsoft.com/office/drawing/2014/main" id="{BCF6EF99-5B5E-4B54-A4CC-60D050C07B76}"/>
            </a:ext>
          </a:extLst>
        </xdr:cNvPr>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116857</xdr:rowOff>
    </xdr:from>
    <xdr:ext cx="469744" cy="259045"/>
    <xdr:sp macro="" textlink="">
      <xdr:nvSpPr>
        <xdr:cNvPr id="380" name="n_1mainValue【福祉施設】&#10;一人当たり面積">
          <a:extLst>
            <a:ext uri="{FF2B5EF4-FFF2-40B4-BE49-F238E27FC236}">
              <a16:creationId xmlns:a16="http://schemas.microsoft.com/office/drawing/2014/main" id="{966118F7-9650-4145-90D2-B2A263108F8B}"/>
            </a:ext>
          </a:extLst>
        </xdr:cNvPr>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81" name="n_2mainValue【福祉施設】&#10;一人当たり面積">
          <a:extLst>
            <a:ext uri="{FF2B5EF4-FFF2-40B4-BE49-F238E27FC236}">
              <a16:creationId xmlns:a16="http://schemas.microsoft.com/office/drawing/2014/main" id="{69D2AAFA-5F34-415C-89E9-5E5F8DB6B7A2}"/>
            </a:ext>
          </a:extLst>
        </xdr:cNvPr>
        <xdr:cNvSpPr txBox="1"/>
      </xdr:nvSpPr>
      <xdr:spPr>
        <a:xfrm>
          <a:off x="8515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158766</xdr:rowOff>
    </xdr:from>
    <xdr:ext cx="469744" cy="259045"/>
    <xdr:sp macro="" textlink="">
      <xdr:nvSpPr>
        <xdr:cNvPr id="382" name="n_3mainValue【福祉施設】&#10;一人当たり面積">
          <a:extLst>
            <a:ext uri="{FF2B5EF4-FFF2-40B4-BE49-F238E27FC236}">
              <a16:creationId xmlns:a16="http://schemas.microsoft.com/office/drawing/2014/main" id="{BF168ED5-249A-4A86-8DF4-E1C878B11815}"/>
            </a:ext>
          </a:extLst>
        </xdr:cNvPr>
        <xdr:cNvSpPr txBox="1"/>
      </xdr:nvSpPr>
      <xdr:spPr>
        <a:xfrm>
          <a:off x="76264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82566</xdr:rowOff>
    </xdr:from>
    <xdr:ext cx="469744" cy="259045"/>
    <xdr:sp macro="" textlink="">
      <xdr:nvSpPr>
        <xdr:cNvPr id="383" name="n_4mainValue【福祉施設】&#10;一人当たり面積">
          <a:extLst>
            <a:ext uri="{FF2B5EF4-FFF2-40B4-BE49-F238E27FC236}">
              <a16:creationId xmlns:a16="http://schemas.microsoft.com/office/drawing/2014/main" id="{D6981857-6292-463B-BF62-47EF1BE78B8A}"/>
            </a:ext>
          </a:extLst>
        </xdr:cNvPr>
        <xdr:cNvSpPr txBox="1"/>
      </xdr:nvSpPr>
      <xdr:spPr>
        <a:xfrm>
          <a:off x="6737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2AE72D6F-3832-4BF9-B64C-5629AC2EA40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80F07C-0B2E-4AC4-8715-D86D7F5F1DD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E8497713-D768-4BDE-A9F6-990D0ADC88E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22B73150-E35E-4888-84C8-C2B99D93594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A3504FF5-113F-42E5-BC38-90BA469BF91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A09E82A-CD99-4C37-A216-1EE3EC0D052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1FDC9DFD-838F-4841-A0F2-034209E4454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5DE81919-0F0B-429F-9D9B-BD2B795AFC5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AC8668F8-DEBA-4EFF-A65B-460C6EAD787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517BB70-1CDF-4414-8980-7DD72755DC6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47C1D2A3-7EE1-4DBE-BB10-8D41707B9D3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108A9588-A649-4E8D-B254-07E65912125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5864DDA2-19E8-4D42-91B0-30183A6BC5C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373C04EB-DF4C-4F0E-AB62-51E4A2EF056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1E8E1A42-8452-425A-9113-1C5D2EF8555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F15751E2-EF12-4A1E-88B4-74443C1FAC9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A470881C-0347-4F1E-B2B1-2FF2303BE95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9E2161BE-9BC4-405F-B2D4-B5955649838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62B190F9-F5AA-4D67-8F47-4402FF83181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6D0D15CF-54D0-4611-836F-38B87EFA861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773A320C-B70B-410D-A78C-EE7FBB41EA0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EE6C450B-CADA-48D3-ABE3-31DF85BA68A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74879DDF-065A-4AD6-B4C3-2C50BBADBF5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D54CE4D8-1DDA-4464-AB09-97EF6E55265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AF62F83B-80E1-4252-91D6-09D84043644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6744A059-5F46-4D91-A724-45FABEC2BA16}"/>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9DD057E8-7594-4BFC-9E5E-608D32CC9D6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3D8F65B5-BDE0-4E65-AC28-F7C93E9A2E5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12" name="【市民会館】&#10;有形固定資産減価償却率最大値テキスト">
          <a:extLst>
            <a:ext uri="{FF2B5EF4-FFF2-40B4-BE49-F238E27FC236}">
              <a16:creationId xmlns:a16="http://schemas.microsoft.com/office/drawing/2014/main" id="{B055A4E3-BB0A-46BF-81D3-99E4DA1D9483}"/>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3" name="直線コネクタ 412">
          <a:extLst>
            <a:ext uri="{FF2B5EF4-FFF2-40B4-BE49-F238E27FC236}">
              <a16:creationId xmlns:a16="http://schemas.microsoft.com/office/drawing/2014/main" id="{FDF3C92B-07EC-4828-A325-685DF1C66BB5}"/>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7B113AC8-38B2-43D9-BDB9-762D7723060F}"/>
            </a:ext>
          </a:extLst>
        </xdr:cNvPr>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フローチャート: 判断 414">
          <a:extLst>
            <a:ext uri="{FF2B5EF4-FFF2-40B4-BE49-F238E27FC236}">
              <a16:creationId xmlns:a16="http://schemas.microsoft.com/office/drawing/2014/main" id="{DFE20046-9158-4806-9CDA-AE48EB9B1C8A}"/>
            </a:ext>
          </a:extLst>
        </xdr:cNvPr>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6" name="フローチャート: 判断 415">
          <a:extLst>
            <a:ext uri="{FF2B5EF4-FFF2-40B4-BE49-F238E27FC236}">
              <a16:creationId xmlns:a16="http://schemas.microsoft.com/office/drawing/2014/main" id="{EBD64F6A-B121-44EA-9470-61BB32B9C565}"/>
            </a:ext>
          </a:extLst>
        </xdr:cNvPr>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7" name="フローチャート: 判断 416">
          <a:extLst>
            <a:ext uri="{FF2B5EF4-FFF2-40B4-BE49-F238E27FC236}">
              <a16:creationId xmlns:a16="http://schemas.microsoft.com/office/drawing/2014/main" id="{52E9698B-A2FB-461B-9B9C-EB636E23E8D3}"/>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18" name="フローチャート: 判断 417">
          <a:extLst>
            <a:ext uri="{FF2B5EF4-FFF2-40B4-BE49-F238E27FC236}">
              <a16:creationId xmlns:a16="http://schemas.microsoft.com/office/drawing/2014/main" id="{D2FC377A-D454-443D-B887-EBB855B346B0}"/>
            </a:ext>
          </a:extLst>
        </xdr:cNvPr>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9" name="フローチャート: 判断 418">
          <a:extLst>
            <a:ext uri="{FF2B5EF4-FFF2-40B4-BE49-F238E27FC236}">
              <a16:creationId xmlns:a16="http://schemas.microsoft.com/office/drawing/2014/main" id="{5AD26835-1B6D-49A4-8469-1FBDFE15C9E9}"/>
            </a:ext>
          </a:extLst>
        </xdr:cNvPr>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8330E2D-A2C7-42A6-AC63-5B59F873048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B4699C81-162A-4677-85BA-84E24071DBD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7921627C-E7BC-4479-A59D-977A3B666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F62EEACA-1691-4DE9-AED9-AB8886648DA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6C18C2D4-2D3B-4F1F-BE6A-0DEDD81744B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425" name="楕円 424">
          <a:extLst>
            <a:ext uri="{FF2B5EF4-FFF2-40B4-BE49-F238E27FC236}">
              <a16:creationId xmlns:a16="http://schemas.microsoft.com/office/drawing/2014/main" id="{DC7A8662-8B01-4860-B758-F2738B5F90C5}"/>
            </a:ext>
          </a:extLst>
        </xdr:cNvPr>
        <xdr:cNvSpPr/>
      </xdr:nvSpPr>
      <xdr:spPr>
        <a:xfrm>
          <a:off x="4584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23421</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A96C6183-7AA3-45B6-B5C7-9AF97F54ADFA}"/>
            </a:ext>
          </a:extLst>
        </xdr:cNvPr>
        <xdr:cNvSpPr txBox="1"/>
      </xdr:nvSpPr>
      <xdr:spPr>
        <a:xfrm>
          <a:off x="4673600" y="1785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51526</xdr:rowOff>
    </xdr:from>
    <xdr:to>
      <xdr:col>20</xdr:col>
      <xdr:colOff>38100</xdr:colOff>
      <xdr:row>104</xdr:row>
      <xdr:rowOff>153126</xdr:rowOff>
    </xdr:to>
    <xdr:sp macro="" textlink="">
      <xdr:nvSpPr>
        <xdr:cNvPr id="427" name="楕円 426">
          <a:extLst>
            <a:ext uri="{FF2B5EF4-FFF2-40B4-BE49-F238E27FC236}">
              <a16:creationId xmlns:a16="http://schemas.microsoft.com/office/drawing/2014/main" id="{E12FE360-9EE1-4D54-9F9E-79DE5B165597}"/>
            </a:ext>
          </a:extLst>
        </xdr:cNvPr>
        <xdr:cNvSpPr/>
      </xdr:nvSpPr>
      <xdr:spPr>
        <a:xfrm>
          <a:off x="3746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95794</xdr:rowOff>
    </xdr:from>
    <xdr:to>
      <xdr:col>24</xdr:col>
      <xdr:colOff>63500</xdr:colOff>
      <xdr:row>104</xdr:row>
      <xdr:rowOff>102326</xdr:rowOff>
    </xdr:to>
    <xdr:cxnSp macro="">
      <xdr:nvCxnSpPr>
        <xdr:cNvPr id="428" name="直線コネクタ 427">
          <a:extLst>
            <a:ext uri="{FF2B5EF4-FFF2-40B4-BE49-F238E27FC236}">
              <a16:creationId xmlns:a16="http://schemas.microsoft.com/office/drawing/2014/main" id="{163170A5-86B3-4D42-AFD7-CF89C5B313D5}"/>
            </a:ext>
          </a:extLst>
        </xdr:cNvPr>
        <xdr:cNvCxnSpPr/>
      </xdr:nvCxnSpPr>
      <xdr:spPr>
        <a:xfrm flipV="1">
          <a:off x="3797300" y="179265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22134</xdr:rowOff>
    </xdr:from>
    <xdr:to>
      <xdr:col>15</xdr:col>
      <xdr:colOff>101600</xdr:colOff>
      <xdr:row>104</xdr:row>
      <xdr:rowOff>123734</xdr:rowOff>
    </xdr:to>
    <xdr:sp macro="" textlink="">
      <xdr:nvSpPr>
        <xdr:cNvPr id="429" name="楕円 428">
          <a:extLst>
            <a:ext uri="{FF2B5EF4-FFF2-40B4-BE49-F238E27FC236}">
              <a16:creationId xmlns:a16="http://schemas.microsoft.com/office/drawing/2014/main" id="{790E7EF3-059C-49BD-A6A1-60CDDAB19F5E}"/>
            </a:ext>
          </a:extLst>
        </xdr:cNvPr>
        <xdr:cNvSpPr/>
      </xdr:nvSpPr>
      <xdr:spPr>
        <a:xfrm>
          <a:off x="2857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72934</xdr:rowOff>
    </xdr:from>
    <xdr:to>
      <xdr:col>19</xdr:col>
      <xdr:colOff>177800</xdr:colOff>
      <xdr:row>104</xdr:row>
      <xdr:rowOff>102326</xdr:rowOff>
    </xdr:to>
    <xdr:cxnSp macro="">
      <xdr:nvCxnSpPr>
        <xdr:cNvPr id="430" name="直線コネクタ 429">
          <a:extLst>
            <a:ext uri="{FF2B5EF4-FFF2-40B4-BE49-F238E27FC236}">
              <a16:creationId xmlns:a16="http://schemas.microsoft.com/office/drawing/2014/main" id="{5A5F9AB6-431C-4B47-85D9-579A287357E7}"/>
            </a:ext>
          </a:extLst>
        </xdr:cNvPr>
        <xdr:cNvCxnSpPr/>
      </xdr:nvCxnSpPr>
      <xdr:spPr>
        <a:xfrm>
          <a:off x="2908300" y="179037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431" name="楕円 430">
          <a:extLst>
            <a:ext uri="{FF2B5EF4-FFF2-40B4-BE49-F238E27FC236}">
              <a16:creationId xmlns:a16="http://schemas.microsoft.com/office/drawing/2014/main" id="{A7598B37-32BB-4CB9-9AE2-F423F01FA116}"/>
            </a:ext>
          </a:extLst>
        </xdr:cNvPr>
        <xdr:cNvSpPr/>
      </xdr:nvSpPr>
      <xdr:spPr>
        <a:xfrm>
          <a:off x="1968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50074</xdr:rowOff>
    </xdr:from>
    <xdr:to>
      <xdr:col>15</xdr:col>
      <xdr:colOff>50800</xdr:colOff>
      <xdr:row>104</xdr:row>
      <xdr:rowOff>72934</xdr:rowOff>
    </xdr:to>
    <xdr:cxnSp macro="">
      <xdr:nvCxnSpPr>
        <xdr:cNvPr id="432" name="直線コネクタ 431">
          <a:extLst>
            <a:ext uri="{FF2B5EF4-FFF2-40B4-BE49-F238E27FC236}">
              <a16:creationId xmlns:a16="http://schemas.microsoft.com/office/drawing/2014/main" id="{1D4A6483-B31F-4BC1-834A-DAB51FD12AE7}"/>
            </a:ext>
          </a:extLst>
        </xdr:cNvPr>
        <xdr:cNvCxnSpPr/>
      </xdr:nvCxnSpPr>
      <xdr:spPr>
        <a:xfrm>
          <a:off x="2019300" y="178808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134801</xdr:rowOff>
    </xdr:from>
    <xdr:to>
      <xdr:col>6</xdr:col>
      <xdr:colOff>38100</xdr:colOff>
      <xdr:row>104</xdr:row>
      <xdr:rowOff>64951</xdr:rowOff>
    </xdr:to>
    <xdr:sp macro="" textlink="">
      <xdr:nvSpPr>
        <xdr:cNvPr id="433" name="楕円 432">
          <a:extLst>
            <a:ext uri="{FF2B5EF4-FFF2-40B4-BE49-F238E27FC236}">
              <a16:creationId xmlns:a16="http://schemas.microsoft.com/office/drawing/2014/main" id="{2ED91E86-5D78-4BB0-8042-2EC5262E71E6}"/>
            </a:ext>
          </a:extLst>
        </xdr:cNvPr>
        <xdr:cNvSpPr/>
      </xdr:nvSpPr>
      <xdr:spPr>
        <a:xfrm>
          <a:off x="1079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14151</xdr:rowOff>
    </xdr:from>
    <xdr:to>
      <xdr:col>10</xdr:col>
      <xdr:colOff>114300</xdr:colOff>
      <xdr:row>104</xdr:row>
      <xdr:rowOff>50074</xdr:rowOff>
    </xdr:to>
    <xdr:cxnSp macro="">
      <xdr:nvCxnSpPr>
        <xdr:cNvPr id="434" name="直線コネクタ 433">
          <a:extLst>
            <a:ext uri="{FF2B5EF4-FFF2-40B4-BE49-F238E27FC236}">
              <a16:creationId xmlns:a16="http://schemas.microsoft.com/office/drawing/2014/main" id="{C38204EC-4964-437B-AC14-DA184B75320A}"/>
            </a:ext>
          </a:extLst>
        </xdr:cNvPr>
        <xdr:cNvCxnSpPr/>
      </xdr:nvCxnSpPr>
      <xdr:spPr>
        <a:xfrm>
          <a:off x="1130300" y="1784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435" name="n_1aveValue【市民会館】&#10;有形固定資産減価償却率">
          <a:extLst>
            <a:ext uri="{FF2B5EF4-FFF2-40B4-BE49-F238E27FC236}">
              <a16:creationId xmlns:a16="http://schemas.microsoft.com/office/drawing/2014/main" id="{EEE68076-2763-4D30-AE94-846ACC1E78B1}"/>
            </a:ext>
          </a:extLst>
        </xdr:cNvPr>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36" name="n_2aveValue【市民会館】&#10;有形固定資産減価償却率">
          <a:extLst>
            <a:ext uri="{FF2B5EF4-FFF2-40B4-BE49-F238E27FC236}">
              <a16:creationId xmlns:a16="http://schemas.microsoft.com/office/drawing/2014/main" id="{A49244D9-22B3-46A8-8827-01492AACF15F}"/>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101798</xdr:rowOff>
    </xdr:from>
    <xdr:ext cx="405111" cy="259045"/>
    <xdr:sp macro="" textlink="">
      <xdr:nvSpPr>
        <xdr:cNvPr id="437" name="n_3aveValue【市民会館】&#10;有形固定資産減価償却率">
          <a:extLst>
            <a:ext uri="{FF2B5EF4-FFF2-40B4-BE49-F238E27FC236}">
              <a16:creationId xmlns:a16="http://schemas.microsoft.com/office/drawing/2014/main" id="{8E731D0D-F407-4608-BE96-97ABA0E2F8BA}"/>
            </a:ext>
          </a:extLst>
        </xdr:cNvPr>
        <xdr:cNvSpPr txBox="1"/>
      </xdr:nvSpPr>
      <xdr:spPr>
        <a:xfrm>
          <a:off x="1816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8726</xdr:rowOff>
    </xdr:from>
    <xdr:ext cx="405111" cy="259045"/>
    <xdr:sp macro="" textlink="">
      <xdr:nvSpPr>
        <xdr:cNvPr id="438" name="n_4aveValue【市民会館】&#10;有形固定資産減価償却率">
          <a:extLst>
            <a:ext uri="{FF2B5EF4-FFF2-40B4-BE49-F238E27FC236}">
              <a16:creationId xmlns:a16="http://schemas.microsoft.com/office/drawing/2014/main" id="{2E02B93F-8A84-4B6E-8D43-00275C878F9F}"/>
            </a:ext>
          </a:extLst>
        </xdr:cNvPr>
        <xdr:cNvSpPr txBox="1"/>
      </xdr:nvSpPr>
      <xdr:spPr>
        <a:xfrm>
          <a:off x="927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144253</xdr:rowOff>
    </xdr:from>
    <xdr:ext cx="405111" cy="259045"/>
    <xdr:sp macro="" textlink="">
      <xdr:nvSpPr>
        <xdr:cNvPr id="439" name="n_1mainValue【市民会館】&#10;有形固定資産減価償却率">
          <a:extLst>
            <a:ext uri="{FF2B5EF4-FFF2-40B4-BE49-F238E27FC236}">
              <a16:creationId xmlns:a16="http://schemas.microsoft.com/office/drawing/2014/main" id="{83A00EA5-5B0F-4DA3-9E50-0756C6BADC60}"/>
            </a:ext>
          </a:extLst>
        </xdr:cNvPr>
        <xdr:cNvSpPr txBox="1"/>
      </xdr:nvSpPr>
      <xdr:spPr>
        <a:xfrm>
          <a:off x="3582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140261</xdr:rowOff>
    </xdr:from>
    <xdr:ext cx="405111" cy="259045"/>
    <xdr:sp macro="" textlink="">
      <xdr:nvSpPr>
        <xdr:cNvPr id="440" name="n_2mainValue【市民会館】&#10;有形固定資産減価償却率">
          <a:extLst>
            <a:ext uri="{FF2B5EF4-FFF2-40B4-BE49-F238E27FC236}">
              <a16:creationId xmlns:a16="http://schemas.microsoft.com/office/drawing/2014/main" id="{821CC69B-53A6-426B-B720-137CE417750E}"/>
            </a:ext>
          </a:extLst>
        </xdr:cNvPr>
        <xdr:cNvSpPr txBox="1"/>
      </xdr:nvSpPr>
      <xdr:spPr>
        <a:xfrm>
          <a:off x="2705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441" name="n_3mainValue【市民会館】&#10;有形固定資産減価償却率">
          <a:extLst>
            <a:ext uri="{FF2B5EF4-FFF2-40B4-BE49-F238E27FC236}">
              <a16:creationId xmlns:a16="http://schemas.microsoft.com/office/drawing/2014/main" id="{64DB5DC7-ED50-4378-B948-7CBF1D91A782}"/>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81478</xdr:rowOff>
    </xdr:from>
    <xdr:ext cx="405111" cy="259045"/>
    <xdr:sp macro="" textlink="">
      <xdr:nvSpPr>
        <xdr:cNvPr id="442" name="n_4mainValue【市民会館】&#10;有形固定資産減価償却率">
          <a:extLst>
            <a:ext uri="{FF2B5EF4-FFF2-40B4-BE49-F238E27FC236}">
              <a16:creationId xmlns:a16="http://schemas.microsoft.com/office/drawing/2014/main" id="{B415F974-42AB-4D90-A359-D2F6BE3EC8B7}"/>
            </a:ext>
          </a:extLst>
        </xdr:cNvPr>
        <xdr:cNvSpPr txBox="1"/>
      </xdr:nvSpPr>
      <xdr:spPr>
        <a:xfrm>
          <a:off x="927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2751AC2B-3108-4168-BEC7-D07A8929716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CE7DB4D4-C271-41A8-BF81-B99AC4D47F4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B41AB9FB-0092-4350-AF19-692584556F2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F4EE232D-439F-441C-92A0-B343673D3E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394A05A9-E08B-4C60-A136-0E258C5E39C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B5CD8CD8-C5FF-4197-BB43-6D792E19C28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BF472801-9B22-4679-BFF3-63A4AD74797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23A3B3B-48CD-400C-840A-E6F6F750AF8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8704AE1F-8B45-4F27-B5F8-4E28B8D1442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77C19163-DAF1-4710-A4CC-3C2D51C48E2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a:extLst>
            <a:ext uri="{FF2B5EF4-FFF2-40B4-BE49-F238E27FC236}">
              <a16:creationId xmlns:a16="http://schemas.microsoft.com/office/drawing/2014/main" id="{D20EFA6D-AFE1-4F79-91D5-52520ED65E7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4" name="テキスト ボックス 453">
          <a:extLst>
            <a:ext uri="{FF2B5EF4-FFF2-40B4-BE49-F238E27FC236}">
              <a16:creationId xmlns:a16="http://schemas.microsoft.com/office/drawing/2014/main" id="{9E88394A-6A33-48AA-9038-25B0AB38A1C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a:extLst>
            <a:ext uri="{FF2B5EF4-FFF2-40B4-BE49-F238E27FC236}">
              <a16:creationId xmlns:a16="http://schemas.microsoft.com/office/drawing/2014/main" id="{E2641AAB-3362-4115-AEFC-C93E1FA1714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6" name="テキスト ボックス 455">
          <a:extLst>
            <a:ext uri="{FF2B5EF4-FFF2-40B4-BE49-F238E27FC236}">
              <a16:creationId xmlns:a16="http://schemas.microsoft.com/office/drawing/2014/main" id="{48821499-C44E-4010-AFF0-158819934A4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a:extLst>
            <a:ext uri="{FF2B5EF4-FFF2-40B4-BE49-F238E27FC236}">
              <a16:creationId xmlns:a16="http://schemas.microsoft.com/office/drawing/2014/main" id="{ED0BEF8F-AD85-4633-B134-5EF5F0DFF63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8" name="テキスト ボックス 457">
          <a:extLst>
            <a:ext uri="{FF2B5EF4-FFF2-40B4-BE49-F238E27FC236}">
              <a16:creationId xmlns:a16="http://schemas.microsoft.com/office/drawing/2014/main" id="{D6F8D0FB-8EBB-426C-ABAF-26EA3A98E82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a:extLst>
            <a:ext uri="{FF2B5EF4-FFF2-40B4-BE49-F238E27FC236}">
              <a16:creationId xmlns:a16="http://schemas.microsoft.com/office/drawing/2014/main" id="{14D399FE-6FCB-4984-AA56-E889C61F708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0" name="テキスト ボックス 459">
          <a:extLst>
            <a:ext uri="{FF2B5EF4-FFF2-40B4-BE49-F238E27FC236}">
              <a16:creationId xmlns:a16="http://schemas.microsoft.com/office/drawing/2014/main" id="{DD38A727-7CC2-4C36-A3E9-AFA19FC1B53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a:extLst>
            <a:ext uri="{FF2B5EF4-FFF2-40B4-BE49-F238E27FC236}">
              <a16:creationId xmlns:a16="http://schemas.microsoft.com/office/drawing/2014/main" id="{908520B1-D1AF-423F-BCC0-31BEE91C404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2" name="テキスト ボックス 461">
          <a:extLst>
            <a:ext uri="{FF2B5EF4-FFF2-40B4-BE49-F238E27FC236}">
              <a16:creationId xmlns:a16="http://schemas.microsoft.com/office/drawing/2014/main" id="{0A5910DC-EDB0-452E-932C-661526D08A5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0F19CFEE-1AED-44AC-A329-1EFAE0C46C2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25037E6B-2E6F-4C63-85B0-01B93C95438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6D514EE5-DF16-492B-9271-1E6C99B6255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66" name="直線コネクタ 465">
          <a:extLst>
            <a:ext uri="{FF2B5EF4-FFF2-40B4-BE49-F238E27FC236}">
              <a16:creationId xmlns:a16="http://schemas.microsoft.com/office/drawing/2014/main" id="{78C7C084-DBB2-44F4-BD43-45B4FBC8A3D4}"/>
            </a:ext>
          </a:extLst>
        </xdr:cNvPr>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7" name="【市民会館】&#10;一人当たり面積最小値テキスト">
          <a:extLst>
            <a:ext uri="{FF2B5EF4-FFF2-40B4-BE49-F238E27FC236}">
              <a16:creationId xmlns:a16="http://schemas.microsoft.com/office/drawing/2014/main" id="{6283E369-592C-4BED-8FEF-77F16540210E}"/>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8" name="直線コネクタ 467">
          <a:extLst>
            <a:ext uri="{FF2B5EF4-FFF2-40B4-BE49-F238E27FC236}">
              <a16:creationId xmlns:a16="http://schemas.microsoft.com/office/drawing/2014/main" id="{602A95C9-96A6-4328-883D-AD88D997E22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69" name="【市民会館】&#10;一人当たり面積最大値テキスト">
          <a:extLst>
            <a:ext uri="{FF2B5EF4-FFF2-40B4-BE49-F238E27FC236}">
              <a16:creationId xmlns:a16="http://schemas.microsoft.com/office/drawing/2014/main" id="{6C79417E-EB5B-417D-985D-7F3B57ACBE22}"/>
            </a:ext>
          </a:extLst>
        </xdr:cNvPr>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70" name="直線コネクタ 469">
          <a:extLst>
            <a:ext uri="{FF2B5EF4-FFF2-40B4-BE49-F238E27FC236}">
              <a16:creationId xmlns:a16="http://schemas.microsoft.com/office/drawing/2014/main" id="{F775E959-B1E2-45E2-9FE4-4518B3948997}"/>
            </a:ext>
          </a:extLst>
        </xdr:cNvPr>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71" name="【市民会館】&#10;一人当たり面積平均値テキスト">
          <a:extLst>
            <a:ext uri="{FF2B5EF4-FFF2-40B4-BE49-F238E27FC236}">
              <a16:creationId xmlns:a16="http://schemas.microsoft.com/office/drawing/2014/main" id="{01744B10-71DF-4511-B99E-A389CCB02569}"/>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2" name="フローチャート: 判断 471">
          <a:extLst>
            <a:ext uri="{FF2B5EF4-FFF2-40B4-BE49-F238E27FC236}">
              <a16:creationId xmlns:a16="http://schemas.microsoft.com/office/drawing/2014/main" id="{13D909AA-3D2A-4AD8-A300-28902373EE7E}"/>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3" name="フローチャート: 判断 472">
          <a:extLst>
            <a:ext uri="{FF2B5EF4-FFF2-40B4-BE49-F238E27FC236}">
              <a16:creationId xmlns:a16="http://schemas.microsoft.com/office/drawing/2014/main" id="{E39AE20B-BEA3-4E67-BDB0-B7AA33653A27}"/>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4" name="フローチャート: 判断 473">
          <a:extLst>
            <a:ext uri="{FF2B5EF4-FFF2-40B4-BE49-F238E27FC236}">
              <a16:creationId xmlns:a16="http://schemas.microsoft.com/office/drawing/2014/main" id="{57133302-C58E-45E1-BEAB-6768F83111C8}"/>
            </a:ext>
          </a:extLst>
        </xdr:cNvPr>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75" name="フローチャート: 判断 474">
          <a:extLst>
            <a:ext uri="{FF2B5EF4-FFF2-40B4-BE49-F238E27FC236}">
              <a16:creationId xmlns:a16="http://schemas.microsoft.com/office/drawing/2014/main" id="{90420B69-6986-4FA8-A638-ACD86F5CB3A3}"/>
            </a:ext>
          </a:extLst>
        </xdr:cNvPr>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76" name="フローチャート: 判断 475">
          <a:extLst>
            <a:ext uri="{FF2B5EF4-FFF2-40B4-BE49-F238E27FC236}">
              <a16:creationId xmlns:a16="http://schemas.microsoft.com/office/drawing/2014/main" id="{BFF5AE60-6256-45EC-9328-6F008E85C9E7}"/>
            </a:ext>
          </a:extLst>
        </xdr:cNvPr>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17318B34-9F34-47D8-8F27-0BEDAF59E86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6C9DAF6-05C6-4EB9-85B1-F5F4FF6B160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E014D135-3450-4F39-A460-6A73809F981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7EAA911A-2465-43E1-BAC7-E3EF5C3ECEF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4FA45AE4-C241-4373-A7D2-808BFB1C372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59689</xdr:rowOff>
    </xdr:from>
    <xdr:to>
      <xdr:col>55</xdr:col>
      <xdr:colOff>50800</xdr:colOff>
      <xdr:row>106</xdr:row>
      <xdr:rowOff>161289</xdr:rowOff>
    </xdr:to>
    <xdr:sp macro="" textlink="">
      <xdr:nvSpPr>
        <xdr:cNvPr id="482" name="楕円 481">
          <a:extLst>
            <a:ext uri="{FF2B5EF4-FFF2-40B4-BE49-F238E27FC236}">
              <a16:creationId xmlns:a16="http://schemas.microsoft.com/office/drawing/2014/main" id="{E413D444-B75E-4FD0-88EA-7C62800F8DDE}"/>
            </a:ext>
          </a:extLst>
        </xdr:cNvPr>
        <xdr:cNvSpPr/>
      </xdr:nvSpPr>
      <xdr:spPr>
        <a:xfrm>
          <a:off x="10426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38116</xdr:rowOff>
    </xdr:from>
    <xdr:ext cx="469744" cy="259045"/>
    <xdr:sp macro="" textlink="">
      <xdr:nvSpPr>
        <xdr:cNvPr id="483" name="【市民会館】&#10;一人当たり面積該当値テキスト">
          <a:extLst>
            <a:ext uri="{FF2B5EF4-FFF2-40B4-BE49-F238E27FC236}">
              <a16:creationId xmlns:a16="http://schemas.microsoft.com/office/drawing/2014/main" id="{3269A397-11AA-4F44-83DA-CB72161AE527}"/>
            </a:ext>
          </a:extLst>
        </xdr:cNvPr>
        <xdr:cNvSpPr txBox="1"/>
      </xdr:nvSpPr>
      <xdr:spPr>
        <a:xfrm>
          <a:off x="10515600"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484" name="楕円 483">
          <a:extLst>
            <a:ext uri="{FF2B5EF4-FFF2-40B4-BE49-F238E27FC236}">
              <a16:creationId xmlns:a16="http://schemas.microsoft.com/office/drawing/2014/main" id="{792E4E80-A4CB-479B-833A-80AA6A39D8D7}"/>
            </a:ext>
          </a:extLst>
        </xdr:cNvPr>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110489</xdr:rowOff>
    </xdr:from>
    <xdr:to>
      <xdr:col>55</xdr:col>
      <xdr:colOff>0</xdr:colOff>
      <xdr:row>106</xdr:row>
      <xdr:rowOff>114300</xdr:rowOff>
    </xdr:to>
    <xdr:cxnSp macro="">
      <xdr:nvCxnSpPr>
        <xdr:cNvPr id="485" name="直線コネクタ 484">
          <a:extLst>
            <a:ext uri="{FF2B5EF4-FFF2-40B4-BE49-F238E27FC236}">
              <a16:creationId xmlns:a16="http://schemas.microsoft.com/office/drawing/2014/main" id="{3BEB33E3-EB05-486F-8674-3DA7FD7501E4}"/>
            </a:ext>
          </a:extLst>
        </xdr:cNvPr>
        <xdr:cNvCxnSpPr/>
      </xdr:nvCxnSpPr>
      <xdr:spPr>
        <a:xfrm flipV="1">
          <a:off x="9639300" y="18284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86" name="楕円 485">
          <a:extLst>
            <a:ext uri="{FF2B5EF4-FFF2-40B4-BE49-F238E27FC236}">
              <a16:creationId xmlns:a16="http://schemas.microsoft.com/office/drawing/2014/main" id="{70E1F5D8-74B1-45DD-95E3-34D7E45EBC0E}"/>
            </a:ext>
          </a:extLst>
        </xdr:cNvPr>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121920</xdr:rowOff>
    </xdr:to>
    <xdr:cxnSp macro="">
      <xdr:nvCxnSpPr>
        <xdr:cNvPr id="487" name="直線コネクタ 486">
          <a:extLst>
            <a:ext uri="{FF2B5EF4-FFF2-40B4-BE49-F238E27FC236}">
              <a16:creationId xmlns:a16="http://schemas.microsoft.com/office/drawing/2014/main" id="{E3557561-1103-4B5D-9CD6-3CA51FBB7127}"/>
            </a:ext>
          </a:extLst>
        </xdr:cNvPr>
        <xdr:cNvCxnSpPr/>
      </xdr:nvCxnSpPr>
      <xdr:spPr>
        <a:xfrm flipV="1">
          <a:off x="8750300" y="1828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74930</xdr:rowOff>
    </xdr:from>
    <xdr:to>
      <xdr:col>41</xdr:col>
      <xdr:colOff>101600</xdr:colOff>
      <xdr:row>107</xdr:row>
      <xdr:rowOff>5080</xdr:rowOff>
    </xdr:to>
    <xdr:sp macro="" textlink="">
      <xdr:nvSpPr>
        <xdr:cNvPr id="488" name="楕円 487">
          <a:extLst>
            <a:ext uri="{FF2B5EF4-FFF2-40B4-BE49-F238E27FC236}">
              <a16:creationId xmlns:a16="http://schemas.microsoft.com/office/drawing/2014/main" id="{A08F39D9-AFCD-4023-8678-B350ABC2F65A}"/>
            </a:ext>
          </a:extLst>
        </xdr:cNvPr>
        <xdr:cNvSpPr/>
      </xdr:nvSpPr>
      <xdr:spPr>
        <a:xfrm>
          <a:off x="7810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125730</xdr:rowOff>
    </xdr:to>
    <xdr:cxnSp macro="">
      <xdr:nvCxnSpPr>
        <xdr:cNvPr id="489" name="直線コネクタ 488">
          <a:extLst>
            <a:ext uri="{FF2B5EF4-FFF2-40B4-BE49-F238E27FC236}">
              <a16:creationId xmlns:a16="http://schemas.microsoft.com/office/drawing/2014/main" id="{CFBFDE03-0A0F-48DE-AA9C-EB7100551AD2}"/>
            </a:ext>
          </a:extLst>
        </xdr:cNvPr>
        <xdr:cNvCxnSpPr/>
      </xdr:nvCxnSpPr>
      <xdr:spPr>
        <a:xfrm flipV="1">
          <a:off x="7861300" y="1829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101600</xdr:rowOff>
    </xdr:from>
    <xdr:to>
      <xdr:col>36</xdr:col>
      <xdr:colOff>165100</xdr:colOff>
      <xdr:row>106</xdr:row>
      <xdr:rowOff>31750</xdr:rowOff>
    </xdr:to>
    <xdr:sp macro="" textlink="">
      <xdr:nvSpPr>
        <xdr:cNvPr id="490" name="楕円 489">
          <a:extLst>
            <a:ext uri="{FF2B5EF4-FFF2-40B4-BE49-F238E27FC236}">
              <a16:creationId xmlns:a16="http://schemas.microsoft.com/office/drawing/2014/main" id="{EB8CBA79-CF83-4D16-99E8-2DBD4CA84DFC}"/>
            </a:ext>
          </a:extLst>
        </xdr:cNvPr>
        <xdr:cNvSpPr/>
      </xdr:nvSpPr>
      <xdr:spPr>
        <a:xfrm>
          <a:off x="6921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152400</xdr:rowOff>
    </xdr:from>
    <xdr:to>
      <xdr:col>41</xdr:col>
      <xdr:colOff>50800</xdr:colOff>
      <xdr:row>106</xdr:row>
      <xdr:rowOff>125730</xdr:rowOff>
    </xdr:to>
    <xdr:cxnSp macro="">
      <xdr:nvCxnSpPr>
        <xdr:cNvPr id="491" name="直線コネクタ 490">
          <a:extLst>
            <a:ext uri="{FF2B5EF4-FFF2-40B4-BE49-F238E27FC236}">
              <a16:creationId xmlns:a16="http://schemas.microsoft.com/office/drawing/2014/main" id="{BF9270CA-1C38-44DC-9247-82142D6EB4F2}"/>
            </a:ext>
          </a:extLst>
        </xdr:cNvPr>
        <xdr:cNvCxnSpPr/>
      </xdr:nvCxnSpPr>
      <xdr:spPr>
        <a:xfrm>
          <a:off x="6972300" y="18154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92" name="n_1aveValue【市民会館】&#10;一人当たり面積">
          <a:extLst>
            <a:ext uri="{FF2B5EF4-FFF2-40B4-BE49-F238E27FC236}">
              <a16:creationId xmlns:a16="http://schemas.microsoft.com/office/drawing/2014/main" id="{656CA0BC-7189-41C5-AC52-39A3FF5AEA02}"/>
            </a:ext>
          </a:extLst>
        </xdr:cNvPr>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493" name="n_2aveValue【市民会館】&#10;一人当たり面積">
          <a:extLst>
            <a:ext uri="{FF2B5EF4-FFF2-40B4-BE49-F238E27FC236}">
              <a16:creationId xmlns:a16="http://schemas.microsoft.com/office/drawing/2014/main" id="{9E294838-AF3A-4F93-96B7-FB186944B617}"/>
            </a:ext>
          </a:extLst>
        </xdr:cNvPr>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25416</xdr:rowOff>
    </xdr:from>
    <xdr:ext cx="469744" cy="259045"/>
    <xdr:sp macro="" textlink="">
      <xdr:nvSpPr>
        <xdr:cNvPr id="494" name="n_3aveValue【市民会館】&#10;一人当たり面積">
          <a:extLst>
            <a:ext uri="{FF2B5EF4-FFF2-40B4-BE49-F238E27FC236}">
              <a16:creationId xmlns:a16="http://schemas.microsoft.com/office/drawing/2014/main" id="{00267C2B-D459-4271-A85A-1AC9BD9B327C}"/>
            </a:ext>
          </a:extLst>
        </xdr:cNvPr>
        <xdr:cNvSpPr txBox="1"/>
      </xdr:nvSpPr>
      <xdr:spPr>
        <a:xfrm>
          <a:off x="7626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2557</xdr:rowOff>
    </xdr:from>
    <xdr:ext cx="469744" cy="259045"/>
    <xdr:sp macro="" textlink="">
      <xdr:nvSpPr>
        <xdr:cNvPr id="495" name="n_4aveValue【市民会館】&#10;一人当たり面積">
          <a:extLst>
            <a:ext uri="{FF2B5EF4-FFF2-40B4-BE49-F238E27FC236}">
              <a16:creationId xmlns:a16="http://schemas.microsoft.com/office/drawing/2014/main" id="{1A59A127-79BC-4090-AE6F-AE4B40A31EBD}"/>
            </a:ext>
          </a:extLst>
        </xdr:cNvPr>
        <xdr:cNvSpPr txBox="1"/>
      </xdr:nvSpPr>
      <xdr:spPr>
        <a:xfrm>
          <a:off x="6737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156227</xdr:rowOff>
    </xdr:from>
    <xdr:ext cx="469744" cy="259045"/>
    <xdr:sp macro="" textlink="">
      <xdr:nvSpPr>
        <xdr:cNvPr id="496" name="n_1mainValue【市民会館】&#10;一人当たり面積">
          <a:extLst>
            <a:ext uri="{FF2B5EF4-FFF2-40B4-BE49-F238E27FC236}">
              <a16:creationId xmlns:a16="http://schemas.microsoft.com/office/drawing/2014/main" id="{0668F686-B3FD-41F9-AD25-2332598D0E61}"/>
            </a:ext>
          </a:extLst>
        </xdr:cNvPr>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163847</xdr:rowOff>
    </xdr:from>
    <xdr:ext cx="469744" cy="259045"/>
    <xdr:sp macro="" textlink="">
      <xdr:nvSpPr>
        <xdr:cNvPr id="497" name="n_2mainValue【市民会館】&#10;一人当たり面積">
          <a:extLst>
            <a:ext uri="{FF2B5EF4-FFF2-40B4-BE49-F238E27FC236}">
              <a16:creationId xmlns:a16="http://schemas.microsoft.com/office/drawing/2014/main" id="{81288FE0-FAAE-436B-A870-D3D7CF1BFB16}"/>
            </a:ext>
          </a:extLst>
        </xdr:cNvPr>
        <xdr:cNvSpPr txBox="1"/>
      </xdr:nvSpPr>
      <xdr:spPr>
        <a:xfrm>
          <a:off x="8515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167657</xdr:rowOff>
    </xdr:from>
    <xdr:ext cx="469744" cy="259045"/>
    <xdr:sp macro="" textlink="">
      <xdr:nvSpPr>
        <xdr:cNvPr id="498" name="n_3mainValue【市民会館】&#10;一人当たり面積">
          <a:extLst>
            <a:ext uri="{FF2B5EF4-FFF2-40B4-BE49-F238E27FC236}">
              <a16:creationId xmlns:a16="http://schemas.microsoft.com/office/drawing/2014/main" id="{E6B8E3DA-45EE-4B6E-A1CE-0F28A0374560}"/>
            </a:ext>
          </a:extLst>
        </xdr:cNvPr>
        <xdr:cNvSpPr txBox="1"/>
      </xdr:nvSpPr>
      <xdr:spPr>
        <a:xfrm>
          <a:off x="7626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22877</xdr:rowOff>
    </xdr:from>
    <xdr:ext cx="469744" cy="259045"/>
    <xdr:sp macro="" textlink="">
      <xdr:nvSpPr>
        <xdr:cNvPr id="499" name="n_4mainValue【市民会館】&#10;一人当たり面積">
          <a:extLst>
            <a:ext uri="{FF2B5EF4-FFF2-40B4-BE49-F238E27FC236}">
              <a16:creationId xmlns:a16="http://schemas.microsoft.com/office/drawing/2014/main" id="{D14F1237-881A-4A60-8348-3B0D6ACFCAAC}"/>
            </a:ext>
          </a:extLst>
        </xdr:cNvPr>
        <xdr:cNvSpPr txBox="1"/>
      </xdr:nvSpPr>
      <xdr:spPr>
        <a:xfrm>
          <a:off x="6737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392692E6-39B3-4DD6-8926-F8A9E1A3D56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A399F555-A443-42D5-A733-1213FA502A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DF10724E-98BE-4BD3-961B-0335C97396A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EBA1588D-BA7B-40B8-BCA9-A7205258CF5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AC8F522A-DFA9-4C0E-8A8E-42A686B3EF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2BEBCAE7-06FD-400A-8C40-A2A68A5C127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1C49845D-D0D6-4D8B-B04D-6A2FDB1ACF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5529D319-FD54-4FB4-B34C-495539AE3A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45AD1E04-C375-4699-9005-88597107D9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21FF66FC-74EE-4D03-993D-2920CA8BD25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1ED426BB-8952-4A55-8DC7-6C3CB68BDB3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a:extLst>
            <a:ext uri="{FF2B5EF4-FFF2-40B4-BE49-F238E27FC236}">
              <a16:creationId xmlns:a16="http://schemas.microsoft.com/office/drawing/2014/main" id="{BF218101-5462-4881-9D1A-44746122F70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a:extLst>
            <a:ext uri="{FF2B5EF4-FFF2-40B4-BE49-F238E27FC236}">
              <a16:creationId xmlns:a16="http://schemas.microsoft.com/office/drawing/2014/main" id="{0BE800FB-46CA-498B-A2E7-42853CF74F6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a:extLst>
            <a:ext uri="{FF2B5EF4-FFF2-40B4-BE49-F238E27FC236}">
              <a16:creationId xmlns:a16="http://schemas.microsoft.com/office/drawing/2014/main" id="{9C46372B-12B4-4179-A32D-559EA8E5555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a:extLst>
            <a:ext uri="{FF2B5EF4-FFF2-40B4-BE49-F238E27FC236}">
              <a16:creationId xmlns:a16="http://schemas.microsoft.com/office/drawing/2014/main" id="{845BF01B-3AA2-4EF9-B426-92D04AD070D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a:extLst>
            <a:ext uri="{FF2B5EF4-FFF2-40B4-BE49-F238E27FC236}">
              <a16:creationId xmlns:a16="http://schemas.microsoft.com/office/drawing/2014/main" id="{0006D99D-4EF8-4050-BB9A-EA4DBF06C42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a:extLst>
            <a:ext uri="{FF2B5EF4-FFF2-40B4-BE49-F238E27FC236}">
              <a16:creationId xmlns:a16="http://schemas.microsoft.com/office/drawing/2014/main" id="{4A4F9F90-5960-41AE-9AB9-6A934D0FE01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a:extLst>
            <a:ext uri="{FF2B5EF4-FFF2-40B4-BE49-F238E27FC236}">
              <a16:creationId xmlns:a16="http://schemas.microsoft.com/office/drawing/2014/main" id="{34F1E7C3-4D15-4843-8602-95051BC7C36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a:extLst>
            <a:ext uri="{FF2B5EF4-FFF2-40B4-BE49-F238E27FC236}">
              <a16:creationId xmlns:a16="http://schemas.microsoft.com/office/drawing/2014/main" id="{59314C6B-6F5A-469D-B450-C096AAD2061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a:extLst>
            <a:ext uri="{FF2B5EF4-FFF2-40B4-BE49-F238E27FC236}">
              <a16:creationId xmlns:a16="http://schemas.microsoft.com/office/drawing/2014/main" id="{FAEF9354-244E-4262-9213-7B1153606FD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a:extLst>
            <a:ext uri="{FF2B5EF4-FFF2-40B4-BE49-F238E27FC236}">
              <a16:creationId xmlns:a16="http://schemas.microsoft.com/office/drawing/2014/main" id="{F5AFF9B2-28C6-4393-9BD8-8B707BC7104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4F3956D0-4B6A-45BA-9DE6-E381E01883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a:extLst>
            <a:ext uri="{FF2B5EF4-FFF2-40B4-BE49-F238E27FC236}">
              <a16:creationId xmlns:a16="http://schemas.microsoft.com/office/drawing/2014/main" id="{76FEB1CB-D4A5-4C23-A0B6-73D7035387A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a:extLst>
            <a:ext uri="{FF2B5EF4-FFF2-40B4-BE49-F238E27FC236}">
              <a16:creationId xmlns:a16="http://schemas.microsoft.com/office/drawing/2014/main" id="{ACC72659-5D93-4748-8360-F979312F90E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524" name="直線コネクタ 523">
          <a:extLst>
            <a:ext uri="{FF2B5EF4-FFF2-40B4-BE49-F238E27FC236}">
              <a16:creationId xmlns:a16="http://schemas.microsoft.com/office/drawing/2014/main" id="{954D759B-73C1-46DC-875B-F09538E1FD38}"/>
            </a:ext>
          </a:extLst>
        </xdr:cNvPr>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525" name="【一般廃棄物処理施設】&#10;有形固定資産減価償却率最小値テキスト">
          <a:extLst>
            <a:ext uri="{FF2B5EF4-FFF2-40B4-BE49-F238E27FC236}">
              <a16:creationId xmlns:a16="http://schemas.microsoft.com/office/drawing/2014/main" id="{EE478FB3-C2BB-4C74-94DD-FE8A3E0D6F78}"/>
            </a:ext>
          </a:extLst>
        </xdr:cNvPr>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6" name="直線コネクタ 525">
          <a:extLst>
            <a:ext uri="{FF2B5EF4-FFF2-40B4-BE49-F238E27FC236}">
              <a16:creationId xmlns:a16="http://schemas.microsoft.com/office/drawing/2014/main" id="{AD978C10-E836-4E87-9BAE-961FD78DC1B6}"/>
            </a:ext>
          </a:extLst>
        </xdr:cNvPr>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7" name="【一般廃棄物処理施設】&#10;有形固定資産減価償却率最大値テキスト">
          <a:extLst>
            <a:ext uri="{FF2B5EF4-FFF2-40B4-BE49-F238E27FC236}">
              <a16:creationId xmlns:a16="http://schemas.microsoft.com/office/drawing/2014/main" id="{3C3A329C-8A09-47A0-BDCE-E50CA4A5FEBB}"/>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8" name="直線コネクタ 527">
          <a:extLst>
            <a:ext uri="{FF2B5EF4-FFF2-40B4-BE49-F238E27FC236}">
              <a16:creationId xmlns:a16="http://schemas.microsoft.com/office/drawing/2014/main" id="{462B0C59-4973-4220-BDCA-36461061EB25}"/>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529" name="【一般廃棄物処理施設】&#10;有形固定資産減価償却率平均値テキスト">
          <a:extLst>
            <a:ext uri="{FF2B5EF4-FFF2-40B4-BE49-F238E27FC236}">
              <a16:creationId xmlns:a16="http://schemas.microsoft.com/office/drawing/2014/main" id="{ADD09056-9455-4B50-8AC8-E203E7352AE1}"/>
            </a:ext>
          </a:extLst>
        </xdr:cNvPr>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30" name="フローチャート: 判断 529">
          <a:extLst>
            <a:ext uri="{FF2B5EF4-FFF2-40B4-BE49-F238E27FC236}">
              <a16:creationId xmlns:a16="http://schemas.microsoft.com/office/drawing/2014/main" id="{E2ED82D0-5D10-48CC-8AA7-C02F44E92933}"/>
            </a:ext>
          </a:extLst>
        </xdr:cNvPr>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31" name="フローチャート: 判断 530">
          <a:extLst>
            <a:ext uri="{FF2B5EF4-FFF2-40B4-BE49-F238E27FC236}">
              <a16:creationId xmlns:a16="http://schemas.microsoft.com/office/drawing/2014/main" id="{8B6FC05E-AA77-4B97-98D0-B5D68E27D197}"/>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532" name="フローチャート: 判断 531">
          <a:extLst>
            <a:ext uri="{FF2B5EF4-FFF2-40B4-BE49-F238E27FC236}">
              <a16:creationId xmlns:a16="http://schemas.microsoft.com/office/drawing/2014/main" id="{DBBA6095-FBCE-411B-8FA6-91A38E739B6D}"/>
            </a:ext>
          </a:extLst>
        </xdr:cNvPr>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533" name="フローチャート: 判断 532">
          <a:extLst>
            <a:ext uri="{FF2B5EF4-FFF2-40B4-BE49-F238E27FC236}">
              <a16:creationId xmlns:a16="http://schemas.microsoft.com/office/drawing/2014/main" id="{6D7D1121-1DB9-4DF6-B9BC-D03DF5F8802D}"/>
            </a:ext>
          </a:extLst>
        </xdr:cNvPr>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34" name="フローチャート: 判断 533">
          <a:extLst>
            <a:ext uri="{FF2B5EF4-FFF2-40B4-BE49-F238E27FC236}">
              <a16:creationId xmlns:a16="http://schemas.microsoft.com/office/drawing/2014/main" id="{3ACBFE56-EB7A-4C54-AC9F-7D384A487A2C}"/>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93A8DA24-57B9-4AB0-B455-EF3B7524235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925590DD-8304-48D4-86EF-944009FB36E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12E6D15-0678-423C-BE64-BBDBB2EE47F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B8B50B7-39FC-4D3B-814D-08E2199BD23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ACFC9A3F-3D68-4ABC-8547-B109C31EEAF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111125</xdr:rowOff>
    </xdr:from>
    <xdr:to>
      <xdr:col>85</xdr:col>
      <xdr:colOff>177800</xdr:colOff>
      <xdr:row>39</xdr:row>
      <xdr:rowOff>41275</xdr:rowOff>
    </xdr:to>
    <xdr:sp macro="" textlink="">
      <xdr:nvSpPr>
        <xdr:cNvPr id="540" name="楕円 539">
          <a:extLst>
            <a:ext uri="{FF2B5EF4-FFF2-40B4-BE49-F238E27FC236}">
              <a16:creationId xmlns:a16="http://schemas.microsoft.com/office/drawing/2014/main" id="{5AD7A60D-6770-4D7F-8AAD-84A92F0B6008}"/>
            </a:ext>
          </a:extLst>
        </xdr:cNvPr>
        <xdr:cNvSpPr/>
      </xdr:nvSpPr>
      <xdr:spPr>
        <a:xfrm>
          <a:off x="16268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89552</xdr:rowOff>
    </xdr:from>
    <xdr:ext cx="405111" cy="259045"/>
    <xdr:sp macro="" textlink="">
      <xdr:nvSpPr>
        <xdr:cNvPr id="541" name="【一般廃棄物処理施設】&#10;有形固定資産減価償却率該当値テキスト">
          <a:extLst>
            <a:ext uri="{FF2B5EF4-FFF2-40B4-BE49-F238E27FC236}">
              <a16:creationId xmlns:a16="http://schemas.microsoft.com/office/drawing/2014/main" id="{F09C12EE-8D38-4E16-B9E4-6E837E04C7FD}"/>
            </a:ext>
          </a:extLst>
        </xdr:cNvPr>
        <xdr:cNvSpPr txBox="1"/>
      </xdr:nvSpPr>
      <xdr:spPr>
        <a:xfrm>
          <a:off x="16357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67310</xdr:rowOff>
    </xdr:from>
    <xdr:to>
      <xdr:col>81</xdr:col>
      <xdr:colOff>101600</xdr:colOff>
      <xdr:row>38</xdr:row>
      <xdr:rowOff>168910</xdr:rowOff>
    </xdr:to>
    <xdr:sp macro="" textlink="">
      <xdr:nvSpPr>
        <xdr:cNvPr id="542" name="楕円 541">
          <a:extLst>
            <a:ext uri="{FF2B5EF4-FFF2-40B4-BE49-F238E27FC236}">
              <a16:creationId xmlns:a16="http://schemas.microsoft.com/office/drawing/2014/main" id="{4235C20C-869E-4B87-BB7C-E564CB9E666C}"/>
            </a:ext>
          </a:extLst>
        </xdr:cNvPr>
        <xdr:cNvSpPr/>
      </xdr:nvSpPr>
      <xdr:spPr>
        <a:xfrm>
          <a:off x="1543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118110</xdr:rowOff>
    </xdr:from>
    <xdr:to>
      <xdr:col>85</xdr:col>
      <xdr:colOff>127000</xdr:colOff>
      <xdr:row>38</xdr:row>
      <xdr:rowOff>161925</xdr:rowOff>
    </xdr:to>
    <xdr:cxnSp macro="">
      <xdr:nvCxnSpPr>
        <xdr:cNvPr id="543" name="直線コネクタ 542">
          <a:extLst>
            <a:ext uri="{FF2B5EF4-FFF2-40B4-BE49-F238E27FC236}">
              <a16:creationId xmlns:a16="http://schemas.microsoft.com/office/drawing/2014/main" id="{FE67E9BA-D55A-46A0-80C8-F2B4C10A15CC}"/>
            </a:ext>
          </a:extLst>
        </xdr:cNvPr>
        <xdr:cNvCxnSpPr/>
      </xdr:nvCxnSpPr>
      <xdr:spPr>
        <a:xfrm>
          <a:off x="15481300" y="66332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63500</xdr:rowOff>
    </xdr:from>
    <xdr:to>
      <xdr:col>76</xdr:col>
      <xdr:colOff>165100</xdr:colOff>
      <xdr:row>37</xdr:row>
      <xdr:rowOff>165100</xdr:rowOff>
    </xdr:to>
    <xdr:sp macro="" textlink="">
      <xdr:nvSpPr>
        <xdr:cNvPr id="544" name="楕円 543">
          <a:extLst>
            <a:ext uri="{FF2B5EF4-FFF2-40B4-BE49-F238E27FC236}">
              <a16:creationId xmlns:a16="http://schemas.microsoft.com/office/drawing/2014/main" id="{2AC1718F-8250-4B93-90EA-B0300A0FBD86}"/>
            </a:ext>
          </a:extLst>
        </xdr:cNvPr>
        <xdr:cNvSpPr/>
      </xdr:nvSpPr>
      <xdr:spPr>
        <a:xfrm>
          <a:off x="14541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114300</xdr:rowOff>
    </xdr:from>
    <xdr:to>
      <xdr:col>81</xdr:col>
      <xdr:colOff>50800</xdr:colOff>
      <xdr:row>38</xdr:row>
      <xdr:rowOff>118110</xdr:rowOff>
    </xdr:to>
    <xdr:cxnSp macro="">
      <xdr:nvCxnSpPr>
        <xdr:cNvPr id="545" name="直線コネクタ 544">
          <a:extLst>
            <a:ext uri="{FF2B5EF4-FFF2-40B4-BE49-F238E27FC236}">
              <a16:creationId xmlns:a16="http://schemas.microsoft.com/office/drawing/2014/main" id="{1CB1A442-D4E8-428D-A3F0-0A4C2CEE61FE}"/>
            </a:ext>
          </a:extLst>
        </xdr:cNvPr>
        <xdr:cNvCxnSpPr/>
      </xdr:nvCxnSpPr>
      <xdr:spPr>
        <a:xfrm>
          <a:off x="14592300" y="645795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23495</xdr:rowOff>
    </xdr:from>
    <xdr:to>
      <xdr:col>72</xdr:col>
      <xdr:colOff>38100</xdr:colOff>
      <xdr:row>38</xdr:row>
      <xdr:rowOff>125095</xdr:rowOff>
    </xdr:to>
    <xdr:sp macro="" textlink="">
      <xdr:nvSpPr>
        <xdr:cNvPr id="546" name="楕円 545">
          <a:extLst>
            <a:ext uri="{FF2B5EF4-FFF2-40B4-BE49-F238E27FC236}">
              <a16:creationId xmlns:a16="http://schemas.microsoft.com/office/drawing/2014/main" id="{B0C7E2F9-F626-44F5-B267-FBC4BE4338C1}"/>
            </a:ext>
          </a:extLst>
        </xdr:cNvPr>
        <xdr:cNvSpPr/>
      </xdr:nvSpPr>
      <xdr:spPr>
        <a:xfrm>
          <a:off x="13652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114300</xdr:rowOff>
    </xdr:from>
    <xdr:to>
      <xdr:col>76</xdr:col>
      <xdr:colOff>114300</xdr:colOff>
      <xdr:row>38</xdr:row>
      <xdr:rowOff>74295</xdr:rowOff>
    </xdr:to>
    <xdr:cxnSp macro="">
      <xdr:nvCxnSpPr>
        <xdr:cNvPr id="547" name="直線コネクタ 546">
          <a:extLst>
            <a:ext uri="{FF2B5EF4-FFF2-40B4-BE49-F238E27FC236}">
              <a16:creationId xmlns:a16="http://schemas.microsoft.com/office/drawing/2014/main" id="{37D92B76-7313-4BAB-9C90-F3C4ABA083EA}"/>
            </a:ext>
          </a:extLst>
        </xdr:cNvPr>
        <xdr:cNvCxnSpPr/>
      </xdr:nvCxnSpPr>
      <xdr:spPr>
        <a:xfrm flipV="1">
          <a:off x="13703300" y="645795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C7E8E1AA-B766-4B57-ADDF-694EA293CAD6}"/>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12D86BD9-5BCF-4EFF-B5A3-9C1F37DBC781}"/>
            </a:ext>
          </a:extLst>
        </xdr:cNvPr>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8AE9B027-7504-4BD4-9C5E-440DBE5B78F6}"/>
            </a:ext>
          </a:extLst>
        </xdr:cNvPr>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8828BDF6-37D1-42DE-B38E-42E89A1CF3C9}"/>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160037</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35326542-04E5-468E-9019-ACDD1AF8485A}"/>
            </a:ext>
          </a:extLst>
        </xdr:cNvPr>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D0EDD644-35C4-4A1F-8DF8-6C6D3AB444B8}"/>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A23FA6D3-CCD1-4F66-8AB5-4F17AF744DA9}"/>
            </a:ext>
          </a:extLst>
        </xdr:cNvPr>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D80D91BA-245A-43DF-A6B3-0F161D0B39B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4B599290-4DDF-4CE6-9A8A-7321B007CC2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660427B-11BA-443E-931C-9D4014E9D8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EC2F1A30-EBF2-425C-ABFD-BDE7588FF00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7B0ECBC8-DD33-44AC-8425-445F6A2313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9987E2A4-A5BE-49CB-98C7-4BB8550CB95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7E34A642-C8B9-456B-B49B-8455DE79AB6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1258F3C5-B842-4FC5-9379-B1D50735D94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45BF279C-6891-4061-8CFF-2483F62E454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E81C6B1E-9298-4E9E-B90F-97BA58C1BFC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A6766510-D35A-46D7-9B8D-8C260403688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A7C8AA81-666D-4990-94F1-5DFE99FE676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3F6E9F0F-566D-48A1-9D5D-D962998C6EE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F8F32B54-D207-4982-B8F6-39B65C15092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1B28DC60-4785-4F1E-AA0D-69E53528F6D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9F284B4-1FC8-4ACC-9763-7A8E7025B01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9C394508-66DE-47DE-A0DC-426D7ECDAB7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6EF42D0B-365A-4798-9EE2-EAA52113A35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7B343022-85BA-496E-B9F8-898DAFDB0B1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7392156D-8FB5-4695-B226-2EB9CE0308E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4E746F49-B04C-4B00-AFCC-2F230D65604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76" name="直線コネクタ 575">
          <a:extLst>
            <a:ext uri="{FF2B5EF4-FFF2-40B4-BE49-F238E27FC236}">
              <a16:creationId xmlns:a16="http://schemas.microsoft.com/office/drawing/2014/main" id="{C53683FF-845C-4A33-AA67-58B4F1AC351A}"/>
            </a:ext>
          </a:extLst>
        </xdr:cNvPr>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C2532701-1E33-44B6-9C8C-9E8E232C8A18}"/>
            </a:ext>
          </a:extLst>
        </xdr:cNvPr>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78" name="直線コネクタ 577">
          <a:extLst>
            <a:ext uri="{FF2B5EF4-FFF2-40B4-BE49-F238E27FC236}">
              <a16:creationId xmlns:a16="http://schemas.microsoft.com/office/drawing/2014/main" id="{F37D94FA-041E-4847-8079-7E59B9432514}"/>
            </a:ext>
          </a:extLst>
        </xdr:cNvPr>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382EE8E0-63A3-4415-8997-BBD70F5F268D}"/>
            </a:ext>
          </a:extLst>
        </xdr:cNvPr>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80" name="直線コネクタ 579">
          <a:extLst>
            <a:ext uri="{FF2B5EF4-FFF2-40B4-BE49-F238E27FC236}">
              <a16:creationId xmlns:a16="http://schemas.microsoft.com/office/drawing/2014/main" id="{AE67C59F-E0FD-499C-88D2-C9A26BEA9069}"/>
            </a:ext>
          </a:extLst>
        </xdr:cNvPr>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CF83DA3B-4883-418A-A313-C8ACAA656A69}"/>
            </a:ext>
          </a:extLst>
        </xdr:cNvPr>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82" name="フローチャート: 判断 581">
          <a:extLst>
            <a:ext uri="{FF2B5EF4-FFF2-40B4-BE49-F238E27FC236}">
              <a16:creationId xmlns:a16="http://schemas.microsoft.com/office/drawing/2014/main" id="{7A016AE8-7A50-49B8-8B6B-3E2F39DE6F9C}"/>
            </a:ext>
          </a:extLst>
        </xdr:cNvPr>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83" name="フローチャート: 判断 582">
          <a:extLst>
            <a:ext uri="{FF2B5EF4-FFF2-40B4-BE49-F238E27FC236}">
              <a16:creationId xmlns:a16="http://schemas.microsoft.com/office/drawing/2014/main" id="{0DA4494F-34F5-415A-9DD3-5DDCD38C0E59}"/>
            </a:ext>
          </a:extLst>
        </xdr:cNvPr>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84" name="フローチャート: 判断 583">
          <a:extLst>
            <a:ext uri="{FF2B5EF4-FFF2-40B4-BE49-F238E27FC236}">
              <a16:creationId xmlns:a16="http://schemas.microsoft.com/office/drawing/2014/main" id="{FCA3814D-7EEC-4D07-B2FB-688DC2E20016}"/>
            </a:ext>
          </a:extLst>
        </xdr:cNvPr>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85" name="フローチャート: 判断 584">
          <a:extLst>
            <a:ext uri="{FF2B5EF4-FFF2-40B4-BE49-F238E27FC236}">
              <a16:creationId xmlns:a16="http://schemas.microsoft.com/office/drawing/2014/main" id="{5780A0D3-0693-49E7-861A-99FB0D0D63DE}"/>
            </a:ext>
          </a:extLst>
        </xdr:cNvPr>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86" name="フローチャート: 判断 585">
          <a:extLst>
            <a:ext uri="{FF2B5EF4-FFF2-40B4-BE49-F238E27FC236}">
              <a16:creationId xmlns:a16="http://schemas.microsoft.com/office/drawing/2014/main" id="{253EAC70-75EE-4C5B-853D-EEB1FB26C611}"/>
            </a:ext>
          </a:extLst>
        </xdr:cNvPr>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B64D5A3-0333-4B29-8B01-7A7EC10D27F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D290549-6E43-4FD7-A405-1FDACBC63A2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AD0C6F1-6ED4-4F2F-8FB1-CEA5ACA7A3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1AE33FC-74E0-498F-BFE1-5E7EA0B69D5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930BA4C6-2873-4388-9FD4-B15B531DC66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127831</xdr:rowOff>
    </xdr:from>
    <xdr:to>
      <xdr:col>116</xdr:col>
      <xdr:colOff>114300</xdr:colOff>
      <xdr:row>38</xdr:row>
      <xdr:rowOff>57981</xdr:rowOff>
    </xdr:to>
    <xdr:sp macro="" textlink="">
      <xdr:nvSpPr>
        <xdr:cNvPr id="592" name="楕円 591">
          <a:extLst>
            <a:ext uri="{FF2B5EF4-FFF2-40B4-BE49-F238E27FC236}">
              <a16:creationId xmlns:a16="http://schemas.microsoft.com/office/drawing/2014/main" id="{E9BFB297-35BA-4158-B383-1B4F1D3A09EC}"/>
            </a:ext>
          </a:extLst>
        </xdr:cNvPr>
        <xdr:cNvSpPr/>
      </xdr:nvSpPr>
      <xdr:spPr>
        <a:xfrm>
          <a:off x="22110700" y="64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150708</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E83CBC4F-F20A-4B63-B5B5-D3FA85BA23E5}"/>
            </a:ext>
          </a:extLst>
        </xdr:cNvPr>
        <xdr:cNvSpPr txBox="1"/>
      </xdr:nvSpPr>
      <xdr:spPr>
        <a:xfrm>
          <a:off x="22199600" y="632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123899</xdr:rowOff>
    </xdr:from>
    <xdr:to>
      <xdr:col>112</xdr:col>
      <xdr:colOff>38100</xdr:colOff>
      <xdr:row>38</xdr:row>
      <xdr:rowOff>54049</xdr:rowOff>
    </xdr:to>
    <xdr:sp macro="" textlink="">
      <xdr:nvSpPr>
        <xdr:cNvPr id="594" name="楕円 593">
          <a:extLst>
            <a:ext uri="{FF2B5EF4-FFF2-40B4-BE49-F238E27FC236}">
              <a16:creationId xmlns:a16="http://schemas.microsoft.com/office/drawing/2014/main" id="{E21FDC5B-B73D-4409-9D33-60CC6D231492}"/>
            </a:ext>
          </a:extLst>
        </xdr:cNvPr>
        <xdr:cNvSpPr/>
      </xdr:nvSpPr>
      <xdr:spPr>
        <a:xfrm>
          <a:off x="21272500" y="64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3249</xdr:rowOff>
    </xdr:from>
    <xdr:to>
      <xdr:col>116</xdr:col>
      <xdr:colOff>63500</xdr:colOff>
      <xdr:row>38</xdr:row>
      <xdr:rowOff>7181</xdr:rowOff>
    </xdr:to>
    <xdr:cxnSp macro="">
      <xdr:nvCxnSpPr>
        <xdr:cNvPr id="595" name="直線コネクタ 594">
          <a:extLst>
            <a:ext uri="{FF2B5EF4-FFF2-40B4-BE49-F238E27FC236}">
              <a16:creationId xmlns:a16="http://schemas.microsoft.com/office/drawing/2014/main" id="{5BB652FB-32F1-45FC-BAE6-DEED86F38DD6}"/>
            </a:ext>
          </a:extLst>
        </xdr:cNvPr>
        <xdr:cNvCxnSpPr/>
      </xdr:nvCxnSpPr>
      <xdr:spPr>
        <a:xfrm>
          <a:off x="21323300" y="6518349"/>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159218</xdr:rowOff>
    </xdr:from>
    <xdr:to>
      <xdr:col>107</xdr:col>
      <xdr:colOff>101600</xdr:colOff>
      <xdr:row>37</xdr:row>
      <xdr:rowOff>89368</xdr:rowOff>
    </xdr:to>
    <xdr:sp macro="" textlink="">
      <xdr:nvSpPr>
        <xdr:cNvPr id="596" name="楕円 595">
          <a:extLst>
            <a:ext uri="{FF2B5EF4-FFF2-40B4-BE49-F238E27FC236}">
              <a16:creationId xmlns:a16="http://schemas.microsoft.com/office/drawing/2014/main" id="{01178936-F739-4BDD-8A49-299541AFECA7}"/>
            </a:ext>
          </a:extLst>
        </xdr:cNvPr>
        <xdr:cNvSpPr/>
      </xdr:nvSpPr>
      <xdr:spPr>
        <a:xfrm>
          <a:off x="20383500" y="63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38568</xdr:rowOff>
    </xdr:from>
    <xdr:to>
      <xdr:col>111</xdr:col>
      <xdr:colOff>177800</xdr:colOff>
      <xdr:row>38</xdr:row>
      <xdr:rowOff>3249</xdr:rowOff>
    </xdr:to>
    <xdr:cxnSp macro="">
      <xdr:nvCxnSpPr>
        <xdr:cNvPr id="597" name="直線コネクタ 596">
          <a:extLst>
            <a:ext uri="{FF2B5EF4-FFF2-40B4-BE49-F238E27FC236}">
              <a16:creationId xmlns:a16="http://schemas.microsoft.com/office/drawing/2014/main" id="{8362DD23-BAFE-47FB-B874-0F396FE39F86}"/>
            </a:ext>
          </a:extLst>
        </xdr:cNvPr>
        <xdr:cNvCxnSpPr/>
      </xdr:nvCxnSpPr>
      <xdr:spPr>
        <a:xfrm>
          <a:off x="20434300" y="6382218"/>
          <a:ext cx="889000" cy="1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155739</xdr:rowOff>
    </xdr:from>
    <xdr:to>
      <xdr:col>102</xdr:col>
      <xdr:colOff>165100</xdr:colOff>
      <xdr:row>38</xdr:row>
      <xdr:rowOff>85889</xdr:rowOff>
    </xdr:to>
    <xdr:sp macro="" textlink="">
      <xdr:nvSpPr>
        <xdr:cNvPr id="598" name="楕円 597">
          <a:extLst>
            <a:ext uri="{FF2B5EF4-FFF2-40B4-BE49-F238E27FC236}">
              <a16:creationId xmlns:a16="http://schemas.microsoft.com/office/drawing/2014/main" id="{FFB3D325-B880-4091-A980-FBEABF27B85A}"/>
            </a:ext>
          </a:extLst>
        </xdr:cNvPr>
        <xdr:cNvSpPr/>
      </xdr:nvSpPr>
      <xdr:spPr>
        <a:xfrm>
          <a:off x="19494500" y="64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38568</xdr:rowOff>
    </xdr:from>
    <xdr:to>
      <xdr:col>107</xdr:col>
      <xdr:colOff>50800</xdr:colOff>
      <xdr:row>38</xdr:row>
      <xdr:rowOff>35089</xdr:rowOff>
    </xdr:to>
    <xdr:cxnSp macro="">
      <xdr:nvCxnSpPr>
        <xdr:cNvPr id="599" name="直線コネクタ 598">
          <a:extLst>
            <a:ext uri="{FF2B5EF4-FFF2-40B4-BE49-F238E27FC236}">
              <a16:creationId xmlns:a16="http://schemas.microsoft.com/office/drawing/2014/main" id="{7D0E6BA3-EEF8-436C-95FC-B86AB7DA7644}"/>
            </a:ext>
          </a:extLst>
        </xdr:cNvPr>
        <xdr:cNvCxnSpPr/>
      </xdr:nvCxnSpPr>
      <xdr:spPr>
        <a:xfrm flipV="1">
          <a:off x="19545300" y="6382218"/>
          <a:ext cx="889000" cy="16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AB601A3C-633C-4E56-A2D5-3C7AC057DEDF}"/>
            </a:ext>
          </a:extLst>
        </xdr:cNvPr>
        <xdr:cNvSpPr txBox="1"/>
      </xdr:nvSpPr>
      <xdr:spPr>
        <a:xfrm>
          <a:off x="210110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40437A78-B34D-4ABC-9265-A0C1155171A4}"/>
            </a:ext>
          </a:extLst>
        </xdr:cNvPr>
        <xdr:cNvSpPr txBox="1"/>
      </xdr:nvSpPr>
      <xdr:spPr>
        <a:xfrm>
          <a:off x="20167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132803</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776235EE-B48B-4561-996B-28DB809F2C83}"/>
            </a:ext>
          </a:extLst>
        </xdr:cNvPr>
        <xdr:cNvSpPr txBox="1"/>
      </xdr:nvSpPr>
      <xdr:spPr>
        <a:xfrm>
          <a:off x="19278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C7293EF0-6C3F-439C-AEE4-137F9D79198D}"/>
            </a:ext>
          </a:extLst>
        </xdr:cNvPr>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70576</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DF3B5065-CB9F-4A87-997D-5C947D805E79}"/>
            </a:ext>
          </a:extLst>
        </xdr:cNvPr>
        <xdr:cNvSpPr txBox="1"/>
      </xdr:nvSpPr>
      <xdr:spPr>
        <a:xfrm>
          <a:off x="21011095" y="624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105895</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6CEB2B99-FF34-4D90-9BE4-586D2066A0F9}"/>
            </a:ext>
          </a:extLst>
        </xdr:cNvPr>
        <xdr:cNvSpPr txBox="1"/>
      </xdr:nvSpPr>
      <xdr:spPr>
        <a:xfrm>
          <a:off x="20134795" y="610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102416</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2847AE43-3534-4311-9BA6-246D89082BFF}"/>
            </a:ext>
          </a:extLst>
        </xdr:cNvPr>
        <xdr:cNvSpPr txBox="1"/>
      </xdr:nvSpPr>
      <xdr:spPr>
        <a:xfrm>
          <a:off x="19245795" y="627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37B41859-3726-4BD0-A586-3928A2B1F21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2B3C82A4-4F32-430B-9FB3-657CA12A42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C2C8DD19-E91B-4EC4-A038-A264C235196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218E8CFD-430C-4818-B022-0F98F4CB63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FB793568-64CE-49E6-BA17-71F82C5795A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ABE7B53A-9D84-48EA-B02F-D5724CC883D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E65FD782-A793-4D4B-A666-9AEACC74159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870D13F7-98BF-439C-8943-41AC8BAE4DD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CB381A3A-E1D5-494F-9050-E64A47689E0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B4ADCD22-C4AD-4183-9608-F5DC31AFFFC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CF5A6504-CADC-402D-A4C8-26AE4FF83AF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35863742-0B09-46A0-A661-B3D60654732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A9A9F853-6053-457C-BDCC-E9C10AC7E0F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85DA63B3-CD1F-4FFD-84E6-57C1658D582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C3D63FDF-06A2-4117-8FA7-495009F84DF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59D09846-80BD-4AC7-9B7B-119D8847D9B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BDE0F853-9BDC-48FA-A733-64146CB3467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D07AB7D8-DA13-4339-9796-4ABBA94E229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ECB04832-0787-470A-BC88-F274A28E635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39CDA5F3-577C-4740-99ED-D042C23F87D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C3268C01-25C2-43EB-BB0C-3DF2C4FD279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827F34FC-D7F7-4AE2-8A1B-A9EAFE4773D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57853024-C503-4D80-98AD-0F237A1BC17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FCFBDD71-E067-4020-A0CF-8D79C59DFAE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B8547FB5-C5B8-4A7E-AFF8-930AA1E7D3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632" name="直線コネクタ 631">
          <a:extLst>
            <a:ext uri="{FF2B5EF4-FFF2-40B4-BE49-F238E27FC236}">
              <a16:creationId xmlns:a16="http://schemas.microsoft.com/office/drawing/2014/main" id="{D4F8BD48-7142-4668-AEC4-D22EAD9D86B4}"/>
            </a:ext>
          </a:extLst>
        </xdr:cNvPr>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BA26BA80-A94E-4B0A-A51F-959334C548B2}"/>
            </a:ext>
          </a:extLst>
        </xdr:cNvPr>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634" name="直線コネクタ 633">
          <a:extLst>
            <a:ext uri="{FF2B5EF4-FFF2-40B4-BE49-F238E27FC236}">
              <a16:creationId xmlns:a16="http://schemas.microsoft.com/office/drawing/2014/main" id="{7D8EA664-C85E-41AC-81B2-4023EB08912D}"/>
            </a:ext>
          </a:extLst>
        </xdr:cNvPr>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54C5458D-075E-41CB-8953-445BAFE4CC14}"/>
            </a:ext>
          </a:extLst>
        </xdr:cNvPr>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636" name="直線コネクタ 635">
          <a:extLst>
            <a:ext uri="{FF2B5EF4-FFF2-40B4-BE49-F238E27FC236}">
              <a16:creationId xmlns:a16="http://schemas.microsoft.com/office/drawing/2014/main" id="{1595A502-8941-4256-BF62-11201ECB1EE1}"/>
            </a:ext>
          </a:extLst>
        </xdr:cNvPr>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68053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3D78A03A-0440-4550-BAEF-15A0ED63EAB6}"/>
            </a:ext>
          </a:extLst>
        </xdr:cNvPr>
        <xdr:cNvSpPr txBox="1"/>
      </xdr:nvSpPr>
      <xdr:spPr>
        <a:xfrm>
          <a:off x="16357600" y="1018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638" name="フローチャート: 判断 637">
          <a:extLst>
            <a:ext uri="{FF2B5EF4-FFF2-40B4-BE49-F238E27FC236}">
              <a16:creationId xmlns:a16="http://schemas.microsoft.com/office/drawing/2014/main" id="{7AF51BED-2B43-4AD7-9042-04B784A1263D}"/>
            </a:ext>
          </a:extLst>
        </xdr:cNvPr>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639" name="フローチャート: 判断 638">
          <a:extLst>
            <a:ext uri="{FF2B5EF4-FFF2-40B4-BE49-F238E27FC236}">
              <a16:creationId xmlns:a16="http://schemas.microsoft.com/office/drawing/2014/main" id="{54493EBE-0CDE-4ACB-8A91-AD195F43CA54}"/>
            </a:ext>
          </a:extLst>
        </xdr:cNvPr>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40" name="フローチャート: 判断 639">
          <a:extLst>
            <a:ext uri="{FF2B5EF4-FFF2-40B4-BE49-F238E27FC236}">
              <a16:creationId xmlns:a16="http://schemas.microsoft.com/office/drawing/2014/main" id="{DAC2D5B4-A936-4834-81B3-A60E6C5FC278}"/>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641" name="フローチャート: 判断 640">
          <a:extLst>
            <a:ext uri="{FF2B5EF4-FFF2-40B4-BE49-F238E27FC236}">
              <a16:creationId xmlns:a16="http://schemas.microsoft.com/office/drawing/2014/main" id="{D8F81FFF-E156-4C7A-AC76-853984A85CAC}"/>
            </a:ext>
          </a:extLst>
        </xdr:cNvPr>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2" name="フローチャート: 判断 641">
          <a:extLst>
            <a:ext uri="{FF2B5EF4-FFF2-40B4-BE49-F238E27FC236}">
              <a16:creationId xmlns:a16="http://schemas.microsoft.com/office/drawing/2014/main" id="{08BB5FE2-7B49-4174-9A87-21A7EBD1EFC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2000201-D6FC-4F6B-9F03-C6256FD02DB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91B98E8-AF25-431B-97B7-39F35DD253F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293BA33-7284-4EAD-A756-1E81EEDA09B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A483C65-0CA1-40BF-A440-0C40B9ECC0F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6CD808F-95AE-46B1-B195-48B21506E6A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169635</xdr:rowOff>
    </xdr:from>
    <xdr:to>
      <xdr:col>85</xdr:col>
      <xdr:colOff>177800</xdr:colOff>
      <xdr:row>59</xdr:row>
      <xdr:rowOff>99785</xdr:rowOff>
    </xdr:to>
    <xdr:sp macro="" textlink="">
      <xdr:nvSpPr>
        <xdr:cNvPr id="648" name="楕円 647">
          <a:extLst>
            <a:ext uri="{FF2B5EF4-FFF2-40B4-BE49-F238E27FC236}">
              <a16:creationId xmlns:a16="http://schemas.microsoft.com/office/drawing/2014/main" id="{03B19EF9-4388-44C7-AFD5-837DE67D62CA}"/>
            </a:ext>
          </a:extLst>
        </xdr:cNvPr>
        <xdr:cNvSpPr/>
      </xdr:nvSpPr>
      <xdr:spPr>
        <a:xfrm>
          <a:off x="162687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21062</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834EA498-9F8C-43D2-B1F5-7F878012DFC2}"/>
            </a:ext>
          </a:extLst>
        </xdr:cNvPr>
        <xdr:cNvSpPr txBox="1"/>
      </xdr:nvSpPr>
      <xdr:spPr>
        <a:xfrm>
          <a:off x="16357600" y="996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650" name="楕円 649">
          <a:extLst>
            <a:ext uri="{FF2B5EF4-FFF2-40B4-BE49-F238E27FC236}">
              <a16:creationId xmlns:a16="http://schemas.microsoft.com/office/drawing/2014/main" id="{B7DF7DAE-4C0D-4957-9E05-B9543EFFD9A9}"/>
            </a:ext>
          </a:extLst>
        </xdr:cNvPr>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48985</xdr:rowOff>
    </xdr:from>
    <xdr:to>
      <xdr:col>85</xdr:col>
      <xdr:colOff>127000</xdr:colOff>
      <xdr:row>60</xdr:row>
      <xdr:rowOff>32657</xdr:rowOff>
    </xdr:to>
    <xdr:cxnSp macro="">
      <xdr:nvCxnSpPr>
        <xdr:cNvPr id="651" name="直線コネクタ 650">
          <a:extLst>
            <a:ext uri="{FF2B5EF4-FFF2-40B4-BE49-F238E27FC236}">
              <a16:creationId xmlns:a16="http://schemas.microsoft.com/office/drawing/2014/main" id="{C53EA8A5-DFEC-4D5F-8BE1-F78AE141F17E}"/>
            </a:ext>
          </a:extLst>
        </xdr:cNvPr>
        <xdr:cNvCxnSpPr/>
      </xdr:nvCxnSpPr>
      <xdr:spPr>
        <a:xfrm flipV="1">
          <a:off x="15481300" y="10164535"/>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125549</xdr:rowOff>
    </xdr:from>
    <xdr:to>
      <xdr:col>76</xdr:col>
      <xdr:colOff>165100</xdr:colOff>
      <xdr:row>60</xdr:row>
      <xdr:rowOff>55699</xdr:rowOff>
    </xdr:to>
    <xdr:sp macro="" textlink="">
      <xdr:nvSpPr>
        <xdr:cNvPr id="652" name="楕円 651">
          <a:extLst>
            <a:ext uri="{FF2B5EF4-FFF2-40B4-BE49-F238E27FC236}">
              <a16:creationId xmlns:a16="http://schemas.microsoft.com/office/drawing/2014/main" id="{F6E614B3-BFE3-46BD-8275-208889E28CFE}"/>
            </a:ext>
          </a:extLst>
        </xdr:cNvPr>
        <xdr:cNvSpPr/>
      </xdr:nvSpPr>
      <xdr:spPr>
        <a:xfrm>
          <a:off x="14541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4899</xdr:rowOff>
    </xdr:from>
    <xdr:to>
      <xdr:col>81</xdr:col>
      <xdr:colOff>50800</xdr:colOff>
      <xdr:row>60</xdr:row>
      <xdr:rowOff>32657</xdr:rowOff>
    </xdr:to>
    <xdr:cxnSp macro="">
      <xdr:nvCxnSpPr>
        <xdr:cNvPr id="653" name="直線コネクタ 652">
          <a:extLst>
            <a:ext uri="{FF2B5EF4-FFF2-40B4-BE49-F238E27FC236}">
              <a16:creationId xmlns:a16="http://schemas.microsoft.com/office/drawing/2014/main" id="{29040A7A-1B49-4E60-9352-1E471F10F922}"/>
            </a:ext>
          </a:extLst>
        </xdr:cNvPr>
        <xdr:cNvCxnSpPr/>
      </xdr:nvCxnSpPr>
      <xdr:spPr>
        <a:xfrm>
          <a:off x="14592300" y="102918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94524</xdr:rowOff>
    </xdr:from>
    <xdr:to>
      <xdr:col>72</xdr:col>
      <xdr:colOff>38100</xdr:colOff>
      <xdr:row>60</xdr:row>
      <xdr:rowOff>24674</xdr:rowOff>
    </xdr:to>
    <xdr:sp macro="" textlink="">
      <xdr:nvSpPr>
        <xdr:cNvPr id="654" name="楕円 653">
          <a:extLst>
            <a:ext uri="{FF2B5EF4-FFF2-40B4-BE49-F238E27FC236}">
              <a16:creationId xmlns:a16="http://schemas.microsoft.com/office/drawing/2014/main" id="{FB8228BD-7D22-442C-B982-AC45398F285B}"/>
            </a:ext>
          </a:extLst>
        </xdr:cNvPr>
        <xdr:cNvSpPr/>
      </xdr:nvSpPr>
      <xdr:spPr>
        <a:xfrm>
          <a:off x="13652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145324</xdr:rowOff>
    </xdr:from>
    <xdr:to>
      <xdr:col>76</xdr:col>
      <xdr:colOff>114300</xdr:colOff>
      <xdr:row>60</xdr:row>
      <xdr:rowOff>4899</xdr:rowOff>
    </xdr:to>
    <xdr:cxnSp macro="">
      <xdr:nvCxnSpPr>
        <xdr:cNvPr id="655" name="直線コネクタ 654">
          <a:extLst>
            <a:ext uri="{FF2B5EF4-FFF2-40B4-BE49-F238E27FC236}">
              <a16:creationId xmlns:a16="http://schemas.microsoft.com/office/drawing/2014/main" id="{487BACB7-55EB-4AAD-83AC-A06C59E625F5}"/>
            </a:ext>
          </a:extLst>
        </xdr:cNvPr>
        <xdr:cNvCxnSpPr/>
      </xdr:nvCxnSpPr>
      <xdr:spPr>
        <a:xfrm>
          <a:off x="13703300" y="102608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58601</xdr:rowOff>
    </xdr:from>
    <xdr:to>
      <xdr:col>67</xdr:col>
      <xdr:colOff>101600</xdr:colOff>
      <xdr:row>59</xdr:row>
      <xdr:rowOff>160201</xdr:rowOff>
    </xdr:to>
    <xdr:sp macro="" textlink="">
      <xdr:nvSpPr>
        <xdr:cNvPr id="656" name="楕円 655">
          <a:extLst>
            <a:ext uri="{FF2B5EF4-FFF2-40B4-BE49-F238E27FC236}">
              <a16:creationId xmlns:a16="http://schemas.microsoft.com/office/drawing/2014/main" id="{18202371-B2FF-438F-A8B3-2FC417D81010}"/>
            </a:ext>
          </a:extLst>
        </xdr:cNvPr>
        <xdr:cNvSpPr/>
      </xdr:nvSpPr>
      <xdr:spPr>
        <a:xfrm>
          <a:off x="12763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109401</xdr:rowOff>
    </xdr:from>
    <xdr:to>
      <xdr:col>71</xdr:col>
      <xdr:colOff>177800</xdr:colOff>
      <xdr:row>59</xdr:row>
      <xdr:rowOff>145324</xdr:rowOff>
    </xdr:to>
    <xdr:cxnSp macro="">
      <xdr:nvCxnSpPr>
        <xdr:cNvPr id="657" name="直線コネクタ 656">
          <a:extLst>
            <a:ext uri="{FF2B5EF4-FFF2-40B4-BE49-F238E27FC236}">
              <a16:creationId xmlns:a16="http://schemas.microsoft.com/office/drawing/2014/main" id="{DA40717F-B1C4-4E75-AEB0-B81F6E374E2A}"/>
            </a:ext>
          </a:extLst>
        </xdr:cNvPr>
        <xdr:cNvCxnSpPr/>
      </xdr:nvCxnSpPr>
      <xdr:spPr>
        <a:xfrm>
          <a:off x="12814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B92F4A09-86BB-4107-A0D6-C13CB9D370E5}"/>
            </a:ext>
          </a:extLst>
        </xdr:cNvPr>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970C8D02-5624-48D0-BA77-86678F277144}"/>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4D740609-D10F-4085-AAD6-A1748DBCBB7F}"/>
            </a:ext>
          </a:extLst>
        </xdr:cNvPr>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24404515-C09B-43F2-870F-533D89085FEF}"/>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BA2DC83-033E-49C4-80C2-1236BAD8D7E5}"/>
            </a:ext>
          </a:extLst>
        </xdr:cNvPr>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46826</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1375647E-EAB1-459C-99F3-520CFFF21D28}"/>
            </a:ext>
          </a:extLst>
        </xdr:cNvPr>
        <xdr:cNvSpPr txBox="1"/>
      </xdr:nvSpPr>
      <xdr:spPr>
        <a:xfrm>
          <a:off x="14389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15801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F8652EA8-D175-4A4F-9298-398AA5B22FE1}"/>
            </a:ext>
          </a:extLst>
        </xdr:cNvPr>
        <xdr:cNvSpPr txBox="1"/>
      </xdr:nvSpPr>
      <xdr:spPr>
        <a:xfrm>
          <a:off x="13500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151328</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7A40CAD4-8200-47BE-961A-9D3E0D818F5C}"/>
            </a:ext>
          </a:extLst>
        </xdr:cNvPr>
        <xdr:cNvSpPr txBox="1"/>
      </xdr:nvSpPr>
      <xdr:spPr>
        <a:xfrm>
          <a:off x="12611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31F550F7-8FF7-44F1-AEA4-C405377990F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14637979-3DAE-4523-87A7-4A6FBC65A71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FD0A9980-7007-4646-8918-F0BAD7BF410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809F2469-F310-48E3-ABBE-87EE606FD09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EA8E102F-3314-433F-A208-076AA90507F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9567BDC2-B472-4DE8-9DF5-054D1892B1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AA7309B0-BA0B-4AF9-AEDF-B61EA5A9D2A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8F7FADA6-7FBC-4552-A25A-DF216C1A09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13A576D9-FD62-4B8B-B5FB-99C8EC60E02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BF1E8750-FA4A-4BEC-9ADC-A7B4373B83A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A17C3D0C-981D-492F-B151-9C38919B14D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28EB6EE3-6AF7-4756-8733-62CA3861630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119CBD8A-7CEE-4A85-BF11-812FD63BBA9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36989F6D-F8FD-44EC-8016-45CB8587A3F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B654E82F-9A52-40B4-A5CC-DD3F32B297D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484613C0-9CF3-4672-9BA0-5D4367EE3AA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9A38D1C0-12DD-40A2-B794-04E779FCEA1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C727FD7-7839-4F60-A830-480B5CE9615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2B7C816F-7E36-4FD3-BD03-1CA3BEF5A3B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F84FCA81-2D66-4C75-B874-B946045749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7A65C31F-098E-48D5-A2C1-12102038772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797C386E-DD5B-414C-B8C6-88A480FC101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39146A0E-4C78-40FB-AAE0-93E911E1CD3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78F1E010-FF1F-4748-AF7B-0E49327AC10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62EF1EFA-7880-4780-A4D1-E116CD62018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691" name="直線コネクタ 690">
          <a:extLst>
            <a:ext uri="{FF2B5EF4-FFF2-40B4-BE49-F238E27FC236}">
              <a16:creationId xmlns:a16="http://schemas.microsoft.com/office/drawing/2014/main" id="{27FA632A-0059-4023-B8CA-55786E42D3C1}"/>
            </a:ext>
          </a:extLst>
        </xdr:cNvPr>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C9DA4EF9-93F2-413B-BC1A-45605B3CAE05}"/>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3" name="直線コネクタ 692">
          <a:extLst>
            <a:ext uri="{FF2B5EF4-FFF2-40B4-BE49-F238E27FC236}">
              <a16:creationId xmlns:a16="http://schemas.microsoft.com/office/drawing/2014/main" id="{4587D53A-B087-4D21-813A-D0625676FA0F}"/>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BB674BB4-DB5F-4ED6-8984-AC50CE1CE312}"/>
            </a:ext>
          </a:extLst>
        </xdr:cNvPr>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695" name="直線コネクタ 694">
          <a:extLst>
            <a:ext uri="{FF2B5EF4-FFF2-40B4-BE49-F238E27FC236}">
              <a16:creationId xmlns:a16="http://schemas.microsoft.com/office/drawing/2014/main" id="{38EEB4EB-28E4-4900-8DBA-1AFE9189A92E}"/>
            </a:ext>
          </a:extLst>
        </xdr:cNvPr>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123570</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B7DBB4D5-96C5-4324-B874-A483D24EAB32}"/>
            </a:ext>
          </a:extLst>
        </xdr:cNvPr>
        <xdr:cNvSpPr txBox="1"/>
      </xdr:nvSpPr>
      <xdr:spPr>
        <a:xfrm>
          <a:off x="22199600" y="1075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697" name="フローチャート: 判断 696">
          <a:extLst>
            <a:ext uri="{FF2B5EF4-FFF2-40B4-BE49-F238E27FC236}">
              <a16:creationId xmlns:a16="http://schemas.microsoft.com/office/drawing/2014/main" id="{48C727FD-DB25-4FD8-9F59-5E372B8683AC}"/>
            </a:ext>
          </a:extLst>
        </xdr:cNvPr>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698" name="フローチャート: 判断 697">
          <a:extLst>
            <a:ext uri="{FF2B5EF4-FFF2-40B4-BE49-F238E27FC236}">
              <a16:creationId xmlns:a16="http://schemas.microsoft.com/office/drawing/2014/main" id="{62EF3B22-610C-4DA2-BA88-A0261926B8BD}"/>
            </a:ext>
          </a:extLst>
        </xdr:cNvPr>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699" name="フローチャート: 判断 698">
          <a:extLst>
            <a:ext uri="{FF2B5EF4-FFF2-40B4-BE49-F238E27FC236}">
              <a16:creationId xmlns:a16="http://schemas.microsoft.com/office/drawing/2014/main" id="{588C4342-07B1-4283-BDEB-B093B7F4D74E}"/>
            </a:ext>
          </a:extLst>
        </xdr:cNvPr>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700" name="フローチャート: 判断 699">
          <a:extLst>
            <a:ext uri="{FF2B5EF4-FFF2-40B4-BE49-F238E27FC236}">
              <a16:creationId xmlns:a16="http://schemas.microsoft.com/office/drawing/2014/main" id="{E478EF6B-5B7C-42A5-82D6-C132606BC62D}"/>
            </a:ext>
          </a:extLst>
        </xdr:cNvPr>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1" name="フローチャート: 判断 700">
          <a:extLst>
            <a:ext uri="{FF2B5EF4-FFF2-40B4-BE49-F238E27FC236}">
              <a16:creationId xmlns:a16="http://schemas.microsoft.com/office/drawing/2014/main" id="{21D11668-BB2D-4AB2-9A59-E0505F4BFA96}"/>
            </a:ext>
          </a:extLst>
        </xdr:cNvPr>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6CE5C204-725D-4CD5-A1D0-21696340D2D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421CFD1-D76C-4E21-A7A2-C1BC411D0AA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9239A84-F675-40B5-8CC0-7C6E093790A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B465E858-A3FD-460A-95C9-09C45C1897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3164D24E-C3EF-474B-919B-AEBA14D510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707" name="楕円 706">
          <a:extLst>
            <a:ext uri="{FF2B5EF4-FFF2-40B4-BE49-F238E27FC236}">
              <a16:creationId xmlns:a16="http://schemas.microsoft.com/office/drawing/2014/main" id="{009691EF-ACC7-45C5-9F59-00A8A573E179}"/>
            </a:ext>
          </a:extLst>
        </xdr:cNvPr>
        <xdr:cNvSpPr/>
      </xdr:nvSpPr>
      <xdr:spPr>
        <a:xfrm>
          <a:off x="221107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115768</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1D5CED56-9E8E-447B-8DE5-8531212B0C60}"/>
            </a:ext>
          </a:extLst>
        </xdr:cNvPr>
        <xdr:cNvSpPr txBox="1"/>
      </xdr:nvSpPr>
      <xdr:spPr>
        <a:xfrm>
          <a:off x="22199600"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153307</xdr:rowOff>
    </xdr:from>
    <xdr:to>
      <xdr:col>112</xdr:col>
      <xdr:colOff>38100</xdr:colOff>
      <xdr:row>62</xdr:row>
      <xdr:rowOff>83457</xdr:rowOff>
    </xdr:to>
    <xdr:sp macro="" textlink="">
      <xdr:nvSpPr>
        <xdr:cNvPr id="709" name="楕円 708">
          <a:extLst>
            <a:ext uri="{FF2B5EF4-FFF2-40B4-BE49-F238E27FC236}">
              <a16:creationId xmlns:a16="http://schemas.microsoft.com/office/drawing/2014/main" id="{3CDB3EC2-9858-4614-B1E0-06BCA7360D57}"/>
            </a:ext>
          </a:extLst>
        </xdr:cNvPr>
        <xdr:cNvSpPr/>
      </xdr:nvSpPr>
      <xdr:spPr>
        <a:xfrm>
          <a:off x="21272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32657</xdr:rowOff>
    </xdr:from>
    <xdr:to>
      <xdr:col>116</xdr:col>
      <xdr:colOff>63500</xdr:colOff>
      <xdr:row>62</xdr:row>
      <xdr:rowOff>143691</xdr:rowOff>
    </xdr:to>
    <xdr:cxnSp macro="">
      <xdr:nvCxnSpPr>
        <xdr:cNvPr id="710" name="直線コネクタ 709">
          <a:extLst>
            <a:ext uri="{FF2B5EF4-FFF2-40B4-BE49-F238E27FC236}">
              <a16:creationId xmlns:a16="http://schemas.microsoft.com/office/drawing/2014/main" id="{21F513CC-4A02-4A42-93D2-85DB35BA6D1A}"/>
            </a:ext>
          </a:extLst>
        </xdr:cNvPr>
        <xdr:cNvCxnSpPr/>
      </xdr:nvCxnSpPr>
      <xdr:spPr>
        <a:xfrm>
          <a:off x="21323300" y="10662557"/>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159838</xdr:rowOff>
    </xdr:from>
    <xdr:to>
      <xdr:col>107</xdr:col>
      <xdr:colOff>101600</xdr:colOff>
      <xdr:row>62</xdr:row>
      <xdr:rowOff>89988</xdr:rowOff>
    </xdr:to>
    <xdr:sp macro="" textlink="">
      <xdr:nvSpPr>
        <xdr:cNvPr id="711" name="楕円 710">
          <a:extLst>
            <a:ext uri="{FF2B5EF4-FFF2-40B4-BE49-F238E27FC236}">
              <a16:creationId xmlns:a16="http://schemas.microsoft.com/office/drawing/2014/main" id="{BA1F2B04-C531-4F4B-B3C2-3C18EC13CD0C}"/>
            </a:ext>
          </a:extLst>
        </xdr:cNvPr>
        <xdr:cNvSpPr/>
      </xdr:nvSpPr>
      <xdr:spPr>
        <a:xfrm>
          <a:off x="20383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32657</xdr:rowOff>
    </xdr:from>
    <xdr:to>
      <xdr:col>111</xdr:col>
      <xdr:colOff>177800</xdr:colOff>
      <xdr:row>62</xdr:row>
      <xdr:rowOff>39188</xdr:rowOff>
    </xdr:to>
    <xdr:cxnSp macro="">
      <xdr:nvCxnSpPr>
        <xdr:cNvPr id="712" name="直線コネクタ 711">
          <a:extLst>
            <a:ext uri="{FF2B5EF4-FFF2-40B4-BE49-F238E27FC236}">
              <a16:creationId xmlns:a16="http://schemas.microsoft.com/office/drawing/2014/main" id="{A09A492A-DA55-4E8A-BD70-1580A3D7AA0A}"/>
            </a:ext>
          </a:extLst>
        </xdr:cNvPr>
        <xdr:cNvCxnSpPr/>
      </xdr:nvCxnSpPr>
      <xdr:spPr>
        <a:xfrm flipV="1">
          <a:off x="20434300" y="10662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713" name="楕円 712">
          <a:extLst>
            <a:ext uri="{FF2B5EF4-FFF2-40B4-BE49-F238E27FC236}">
              <a16:creationId xmlns:a16="http://schemas.microsoft.com/office/drawing/2014/main" id="{39A229AC-A825-49FA-885B-26B9ACC33BD7}"/>
            </a:ext>
          </a:extLst>
        </xdr:cNvPr>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39188</xdr:rowOff>
    </xdr:from>
    <xdr:to>
      <xdr:col>107</xdr:col>
      <xdr:colOff>50800</xdr:colOff>
      <xdr:row>62</xdr:row>
      <xdr:rowOff>45720</xdr:rowOff>
    </xdr:to>
    <xdr:cxnSp macro="">
      <xdr:nvCxnSpPr>
        <xdr:cNvPr id="714" name="直線コネクタ 713">
          <a:extLst>
            <a:ext uri="{FF2B5EF4-FFF2-40B4-BE49-F238E27FC236}">
              <a16:creationId xmlns:a16="http://schemas.microsoft.com/office/drawing/2014/main" id="{24A41241-77E4-4C3D-A2F2-44938A9BDBBE}"/>
            </a:ext>
          </a:extLst>
        </xdr:cNvPr>
        <xdr:cNvCxnSpPr/>
      </xdr:nvCxnSpPr>
      <xdr:spPr>
        <a:xfrm flipV="1">
          <a:off x="19545300" y="10669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1451</xdr:rowOff>
    </xdr:from>
    <xdr:to>
      <xdr:col>98</xdr:col>
      <xdr:colOff>38100</xdr:colOff>
      <xdr:row>62</xdr:row>
      <xdr:rowOff>103051</xdr:rowOff>
    </xdr:to>
    <xdr:sp macro="" textlink="">
      <xdr:nvSpPr>
        <xdr:cNvPr id="715" name="楕円 714">
          <a:extLst>
            <a:ext uri="{FF2B5EF4-FFF2-40B4-BE49-F238E27FC236}">
              <a16:creationId xmlns:a16="http://schemas.microsoft.com/office/drawing/2014/main" id="{0C171287-3E3C-4556-95D2-361CAB25D8FB}"/>
            </a:ext>
          </a:extLst>
        </xdr:cNvPr>
        <xdr:cNvSpPr/>
      </xdr:nvSpPr>
      <xdr:spPr>
        <a:xfrm>
          <a:off x="18605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52251</xdr:rowOff>
    </xdr:to>
    <xdr:cxnSp macro="">
      <xdr:nvCxnSpPr>
        <xdr:cNvPr id="716" name="直線コネクタ 715">
          <a:extLst>
            <a:ext uri="{FF2B5EF4-FFF2-40B4-BE49-F238E27FC236}">
              <a16:creationId xmlns:a16="http://schemas.microsoft.com/office/drawing/2014/main" id="{E98F7FCC-8B64-4720-BA71-640A6B7E7EFD}"/>
            </a:ext>
          </a:extLst>
        </xdr:cNvPr>
        <xdr:cNvCxnSpPr/>
      </xdr:nvCxnSpPr>
      <xdr:spPr>
        <a:xfrm flipV="1">
          <a:off x="18656300" y="10675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79483</xdr:rowOff>
    </xdr:from>
    <xdr:ext cx="469744" cy="259045"/>
    <xdr:sp macro="" textlink="">
      <xdr:nvSpPr>
        <xdr:cNvPr id="717" name="n_1aveValue【保健センター・保健所】&#10;一人当たり面積">
          <a:extLst>
            <a:ext uri="{FF2B5EF4-FFF2-40B4-BE49-F238E27FC236}">
              <a16:creationId xmlns:a16="http://schemas.microsoft.com/office/drawing/2014/main" id="{B8AC6AE7-2DC1-4F1E-91D9-3DA8C0C4D28F}"/>
            </a:ext>
          </a:extLst>
        </xdr:cNvPr>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125203</xdr:rowOff>
    </xdr:from>
    <xdr:ext cx="469744" cy="259045"/>
    <xdr:sp macro="" textlink="">
      <xdr:nvSpPr>
        <xdr:cNvPr id="718" name="n_2aveValue【保健センター・保健所】&#10;一人当たり面積">
          <a:extLst>
            <a:ext uri="{FF2B5EF4-FFF2-40B4-BE49-F238E27FC236}">
              <a16:creationId xmlns:a16="http://schemas.microsoft.com/office/drawing/2014/main" id="{33D0AA57-57AB-4DFA-BDB7-E8B721D308E9}"/>
            </a:ext>
          </a:extLst>
        </xdr:cNvPr>
        <xdr:cNvSpPr txBox="1"/>
      </xdr:nvSpPr>
      <xdr:spPr>
        <a:xfrm>
          <a:off x="20199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112140</xdr:rowOff>
    </xdr:from>
    <xdr:ext cx="469744" cy="259045"/>
    <xdr:sp macro="" textlink="">
      <xdr:nvSpPr>
        <xdr:cNvPr id="719" name="n_3aveValue【保健センター・保健所】&#10;一人当たり面積">
          <a:extLst>
            <a:ext uri="{FF2B5EF4-FFF2-40B4-BE49-F238E27FC236}">
              <a16:creationId xmlns:a16="http://schemas.microsoft.com/office/drawing/2014/main" id="{1155AA0F-F49E-4AAD-A3A6-8C0BC41A66C6}"/>
            </a:ext>
          </a:extLst>
        </xdr:cNvPr>
        <xdr:cNvSpPr txBox="1"/>
      </xdr:nvSpPr>
      <xdr:spPr>
        <a:xfrm>
          <a:off x="19310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20" name="n_4aveValue【保健センター・保健所】&#10;一人当たり面積">
          <a:extLst>
            <a:ext uri="{FF2B5EF4-FFF2-40B4-BE49-F238E27FC236}">
              <a16:creationId xmlns:a16="http://schemas.microsoft.com/office/drawing/2014/main" id="{6E6C0839-ADF0-416A-BA40-F60E9B332D03}"/>
            </a:ext>
          </a:extLst>
        </xdr:cNvPr>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99984</xdr:rowOff>
    </xdr:from>
    <xdr:ext cx="469744" cy="259045"/>
    <xdr:sp macro="" textlink="">
      <xdr:nvSpPr>
        <xdr:cNvPr id="721" name="n_1mainValue【保健センター・保健所】&#10;一人当たり面積">
          <a:extLst>
            <a:ext uri="{FF2B5EF4-FFF2-40B4-BE49-F238E27FC236}">
              <a16:creationId xmlns:a16="http://schemas.microsoft.com/office/drawing/2014/main" id="{1DF1C21E-7153-4E0D-B229-D9AFD72C648B}"/>
            </a:ext>
          </a:extLst>
        </xdr:cNvPr>
        <xdr:cNvSpPr txBox="1"/>
      </xdr:nvSpPr>
      <xdr:spPr>
        <a:xfrm>
          <a:off x="210757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106515</xdr:rowOff>
    </xdr:from>
    <xdr:ext cx="469744" cy="259045"/>
    <xdr:sp macro="" textlink="">
      <xdr:nvSpPr>
        <xdr:cNvPr id="722" name="n_2mainValue【保健センター・保健所】&#10;一人当たり面積">
          <a:extLst>
            <a:ext uri="{FF2B5EF4-FFF2-40B4-BE49-F238E27FC236}">
              <a16:creationId xmlns:a16="http://schemas.microsoft.com/office/drawing/2014/main" id="{4C6C5332-3A2C-4CAA-8AE8-20D979ACF2ED}"/>
            </a:ext>
          </a:extLst>
        </xdr:cNvPr>
        <xdr:cNvSpPr txBox="1"/>
      </xdr:nvSpPr>
      <xdr:spPr>
        <a:xfrm>
          <a:off x="20199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113047</xdr:rowOff>
    </xdr:from>
    <xdr:ext cx="469744" cy="259045"/>
    <xdr:sp macro="" textlink="">
      <xdr:nvSpPr>
        <xdr:cNvPr id="723" name="n_3mainValue【保健センター・保健所】&#10;一人当たり面積">
          <a:extLst>
            <a:ext uri="{FF2B5EF4-FFF2-40B4-BE49-F238E27FC236}">
              <a16:creationId xmlns:a16="http://schemas.microsoft.com/office/drawing/2014/main" id="{ACBF8E7D-C5B2-409A-BC81-96A956AB428D}"/>
            </a:ext>
          </a:extLst>
        </xdr:cNvPr>
        <xdr:cNvSpPr txBox="1"/>
      </xdr:nvSpPr>
      <xdr:spPr>
        <a:xfrm>
          <a:off x="19310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119578</xdr:rowOff>
    </xdr:from>
    <xdr:ext cx="469744" cy="259045"/>
    <xdr:sp macro="" textlink="">
      <xdr:nvSpPr>
        <xdr:cNvPr id="724" name="n_4mainValue【保健センター・保健所】&#10;一人当たり面積">
          <a:extLst>
            <a:ext uri="{FF2B5EF4-FFF2-40B4-BE49-F238E27FC236}">
              <a16:creationId xmlns:a16="http://schemas.microsoft.com/office/drawing/2014/main" id="{64F9EDF7-3D6A-40C0-8421-46052CCAF15D}"/>
            </a:ext>
          </a:extLst>
        </xdr:cNvPr>
        <xdr:cNvSpPr txBox="1"/>
      </xdr:nvSpPr>
      <xdr:spPr>
        <a:xfrm>
          <a:off x="18421427" y="1040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16C683BE-0CE2-4EAE-ADD2-AB90451E58A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E1B88465-0E63-44F3-B358-74526A7C20B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2FC1C54A-4318-425D-A277-B9C71DC9AE1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E6A85311-AEFA-4340-B734-224DB2AE21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311F9C6E-CDB9-47DC-ABE6-5B1385EAAD3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F39E907B-053D-4901-86AC-022637661F9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4D9150B4-02A0-4498-9FBE-7BD7F79FFA6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D123DF47-F0E3-4E0F-96D6-F7F1ABCE2FB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C41E84F5-6497-4500-806F-9704B06BF08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DC264639-ABA1-4B51-ADEB-FC266572FC7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CD49763D-2059-483E-8436-B1061873260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67F88B01-1566-4B51-9F7F-A836224CE31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19E7079F-F25D-4134-B51A-D5AF5C2D18F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540DC0A4-C955-4A9E-83C7-2A43BDE1FB4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975C040F-6410-4970-944F-9BBE2E45A53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59B19CC3-F9E9-4640-A40E-4F87C16F9CF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CE096BD2-608C-4FD9-9514-D65437B2CC3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7C332506-D27E-4037-82B2-AA3F11947AB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F181F748-0AEE-4C80-A1FC-BFF3348F775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00B204F4-901E-4DF5-8629-51FC4ADFCC5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5" name="テキスト ボックス 744">
          <a:extLst>
            <a:ext uri="{FF2B5EF4-FFF2-40B4-BE49-F238E27FC236}">
              <a16:creationId xmlns:a16="http://schemas.microsoft.com/office/drawing/2014/main" id="{FF3E057E-3559-4272-86C3-AC616AE38A3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F6501EF-D2D1-47E7-8EB7-E9F3B5EA9B5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a:extLst>
            <a:ext uri="{FF2B5EF4-FFF2-40B4-BE49-F238E27FC236}">
              <a16:creationId xmlns:a16="http://schemas.microsoft.com/office/drawing/2014/main" id="{335E8204-469D-4BC6-BB98-E38C46DBE67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919D64BF-6892-4355-B29F-85CD3C084BD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749" name="直線コネクタ 748">
          <a:extLst>
            <a:ext uri="{FF2B5EF4-FFF2-40B4-BE49-F238E27FC236}">
              <a16:creationId xmlns:a16="http://schemas.microsoft.com/office/drawing/2014/main" id="{6B546A90-434B-4FD5-8663-B4CC9CF17FD9}"/>
            </a:ext>
          </a:extLst>
        </xdr:cNvPr>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750" name="【消防施設】&#10;有形固定資産減価償却率最小値テキスト">
          <a:extLst>
            <a:ext uri="{FF2B5EF4-FFF2-40B4-BE49-F238E27FC236}">
              <a16:creationId xmlns:a16="http://schemas.microsoft.com/office/drawing/2014/main" id="{2051583E-6B0E-424C-B6E8-AA81A4DE7D92}"/>
            </a:ext>
          </a:extLst>
        </xdr:cNvPr>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751" name="直線コネクタ 750">
          <a:extLst>
            <a:ext uri="{FF2B5EF4-FFF2-40B4-BE49-F238E27FC236}">
              <a16:creationId xmlns:a16="http://schemas.microsoft.com/office/drawing/2014/main" id="{46D35BEB-DCFE-4A9F-B7E3-06116BCBCE82}"/>
            </a:ext>
          </a:extLst>
        </xdr:cNvPr>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8030D1A8-73FB-4E04-8C48-48AA8B827333}"/>
            </a:ext>
          </a:extLst>
        </xdr:cNvPr>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753" name="直線コネクタ 752">
          <a:extLst>
            <a:ext uri="{FF2B5EF4-FFF2-40B4-BE49-F238E27FC236}">
              <a16:creationId xmlns:a16="http://schemas.microsoft.com/office/drawing/2014/main" id="{A2870A5E-DA40-4245-9D8B-A7708782E9E7}"/>
            </a:ext>
          </a:extLst>
        </xdr:cNvPr>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64900EC4-CC34-4C3C-92D7-61885F4C0631}"/>
            </a:ext>
          </a:extLst>
        </xdr:cNvPr>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755" name="フローチャート: 判断 754">
          <a:extLst>
            <a:ext uri="{FF2B5EF4-FFF2-40B4-BE49-F238E27FC236}">
              <a16:creationId xmlns:a16="http://schemas.microsoft.com/office/drawing/2014/main" id="{736FD667-111B-4620-962F-2FD4BC3B5271}"/>
            </a:ext>
          </a:extLst>
        </xdr:cNvPr>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756" name="フローチャート: 判断 755">
          <a:extLst>
            <a:ext uri="{FF2B5EF4-FFF2-40B4-BE49-F238E27FC236}">
              <a16:creationId xmlns:a16="http://schemas.microsoft.com/office/drawing/2014/main" id="{740FDBE8-62BA-4F36-9FDF-7F660142B3E4}"/>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757" name="フローチャート: 判断 756">
          <a:extLst>
            <a:ext uri="{FF2B5EF4-FFF2-40B4-BE49-F238E27FC236}">
              <a16:creationId xmlns:a16="http://schemas.microsoft.com/office/drawing/2014/main" id="{E66530F2-3EFE-4AF5-B59E-59041BCAB3B5}"/>
            </a:ext>
          </a:extLst>
        </xdr:cNvPr>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758" name="フローチャート: 判断 757">
          <a:extLst>
            <a:ext uri="{FF2B5EF4-FFF2-40B4-BE49-F238E27FC236}">
              <a16:creationId xmlns:a16="http://schemas.microsoft.com/office/drawing/2014/main" id="{8BB0BB19-AF5C-479E-8C15-D619756DE40C}"/>
            </a:ext>
          </a:extLst>
        </xdr:cNvPr>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759" name="フローチャート: 判断 758">
          <a:extLst>
            <a:ext uri="{FF2B5EF4-FFF2-40B4-BE49-F238E27FC236}">
              <a16:creationId xmlns:a16="http://schemas.microsoft.com/office/drawing/2014/main" id="{74F580B3-926C-4CD5-8B54-A990B01E2293}"/>
            </a:ext>
          </a:extLst>
        </xdr:cNvPr>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4ED1290E-0D2C-4150-84FF-CBF78727407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43C06B9-F7CA-408A-8C89-839D318CA83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489CC2F-96B7-4432-B5EC-7CAF6FAA5D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14E15D9-C622-4E90-8EDC-5A486FFB3BD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51BCDF40-ABB0-4E3A-B804-031CB9301D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65" name="楕円 764">
          <a:extLst>
            <a:ext uri="{FF2B5EF4-FFF2-40B4-BE49-F238E27FC236}">
              <a16:creationId xmlns:a16="http://schemas.microsoft.com/office/drawing/2014/main" id="{BE11D1EE-B497-4002-95E5-86F547950953}"/>
            </a:ext>
          </a:extLst>
        </xdr:cNvPr>
        <xdr:cNvSpPr/>
      </xdr:nvSpPr>
      <xdr:spPr>
        <a:xfrm>
          <a:off x="16268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132097</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A93B985E-50B6-4EDE-82FD-D8A7EEB67248}"/>
            </a:ext>
          </a:extLst>
        </xdr:cNvPr>
        <xdr:cNvSpPr txBox="1"/>
      </xdr:nvSpPr>
      <xdr:spPr>
        <a:xfrm>
          <a:off x="163576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767" name="楕円 766">
          <a:extLst>
            <a:ext uri="{FF2B5EF4-FFF2-40B4-BE49-F238E27FC236}">
              <a16:creationId xmlns:a16="http://schemas.microsoft.com/office/drawing/2014/main" id="{109649AA-1533-43B7-B818-4FAA643C9C36}"/>
            </a:ext>
          </a:extLst>
        </xdr:cNvPr>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118111</xdr:rowOff>
    </xdr:from>
    <xdr:to>
      <xdr:col>85</xdr:col>
      <xdr:colOff>127000</xdr:colOff>
      <xdr:row>81</xdr:row>
      <xdr:rowOff>160020</xdr:rowOff>
    </xdr:to>
    <xdr:cxnSp macro="">
      <xdr:nvCxnSpPr>
        <xdr:cNvPr id="768" name="直線コネクタ 767">
          <a:extLst>
            <a:ext uri="{FF2B5EF4-FFF2-40B4-BE49-F238E27FC236}">
              <a16:creationId xmlns:a16="http://schemas.microsoft.com/office/drawing/2014/main" id="{79FEE453-0CF1-436A-A993-F4DE038F22DA}"/>
            </a:ext>
          </a:extLst>
        </xdr:cNvPr>
        <xdr:cNvCxnSpPr/>
      </xdr:nvCxnSpPr>
      <xdr:spPr>
        <a:xfrm>
          <a:off x="15481300" y="140055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34925</xdr:rowOff>
    </xdr:from>
    <xdr:to>
      <xdr:col>76</xdr:col>
      <xdr:colOff>165100</xdr:colOff>
      <xdr:row>81</xdr:row>
      <xdr:rowOff>136525</xdr:rowOff>
    </xdr:to>
    <xdr:sp macro="" textlink="">
      <xdr:nvSpPr>
        <xdr:cNvPr id="769" name="楕円 768">
          <a:extLst>
            <a:ext uri="{FF2B5EF4-FFF2-40B4-BE49-F238E27FC236}">
              <a16:creationId xmlns:a16="http://schemas.microsoft.com/office/drawing/2014/main" id="{E1A0B1EC-9592-4D78-8604-B4603D078201}"/>
            </a:ext>
          </a:extLst>
        </xdr:cNvPr>
        <xdr:cNvSpPr/>
      </xdr:nvSpPr>
      <xdr:spPr>
        <a:xfrm>
          <a:off x="14541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85725</xdr:rowOff>
    </xdr:from>
    <xdr:to>
      <xdr:col>81</xdr:col>
      <xdr:colOff>50800</xdr:colOff>
      <xdr:row>81</xdr:row>
      <xdr:rowOff>118111</xdr:rowOff>
    </xdr:to>
    <xdr:cxnSp macro="">
      <xdr:nvCxnSpPr>
        <xdr:cNvPr id="770" name="直線コネクタ 769">
          <a:extLst>
            <a:ext uri="{FF2B5EF4-FFF2-40B4-BE49-F238E27FC236}">
              <a16:creationId xmlns:a16="http://schemas.microsoft.com/office/drawing/2014/main" id="{A6CB00D5-9ED5-44CC-82F6-26014605DF42}"/>
            </a:ext>
          </a:extLst>
        </xdr:cNvPr>
        <xdr:cNvCxnSpPr/>
      </xdr:nvCxnSpPr>
      <xdr:spPr>
        <a:xfrm>
          <a:off x="14592300" y="139731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151130</xdr:rowOff>
    </xdr:from>
    <xdr:to>
      <xdr:col>72</xdr:col>
      <xdr:colOff>38100</xdr:colOff>
      <xdr:row>81</xdr:row>
      <xdr:rowOff>81280</xdr:rowOff>
    </xdr:to>
    <xdr:sp macro="" textlink="">
      <xdr:nvSpPr>
        <xdr:cNvPr id="771" name="楕円 770">
          <a:extLst>
            <a:ext uri="{FF2B5EF4-FFF2-40B4-BE49-F238E27FC236}">
              <a16:creationId xmlns:a16="http://schemas.microsoft.com/office/drawing/2014/main" id="{E4D71617-1BF9-431A-A1A5-DE4E598DB2DF}"/>
            </a:ext>
          </a:extLst>
        </xdr:cNvPr>
        <xdr:cNvSpPr/>
      </xdr:nvSpPr>
      <xdr:spPr>
        <a:xfrm>
          <a:off x="13652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30480</xdr:rowOff>
    </xdr:from>
    <xdr:to>
      <xdr:col>76</xdr:col>
      <xdr:colOff>114300</xdr:colOff>
      <xdr:row>81</xdr:row>
      <xdr:rowOff>85725</xdr:rowOff>
    </xdr:to>
    <xdr:cxnSp macro="">
      <xdr:nvCxnSpPr>
        <xdr:cNvPr id="772" name="直線コネクタ 771">
          <a:extLst>
            <a:ext uri="{FF2B5EF4-FFF2-40B4-BE49-F238E27FC236}">
              <a16:creationId xmlns:a16="http://schemas.microsoft.com/office/drawing/2014/main" id="{E66A6679-6BDD-4431-B3AB-D55FA4CCF0D3}"/>
            </a:ext>
          </a:extLst>
        </xdr:cNvPr>
        <xdr:cNvCxnSpPr/>
      </xdr:nvCxnSpPr>
      <xdr:spPr>
        <a:xfrm>
          <a:off x="13703300" y="139179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773" name="n_1aveValue【消防施設】&#10;有形固定資産減価償却率">
          <a:extLst>
            <a:ext uri="{FF2B5EF4-FFF2-40B4-BE49-F238E27FC236}">
              <a16:creationId xmlns:a16="http://schemas.microsoft.com/office/drawing/2014/main" id="{3ECE52AF-1745-4491-9AC6-BB5E754D323B}"/>
            </a:ext>
          </a:extLst>
        </xdr:cNvPr>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774" name="n_2aveValue【消防施設】&#10;有形固定資産減価償却率">
          <a:extLst>
            <a:ext uri="{FF2B5EF4-FFF2-40B4-BE49-F238E27FC236}">
              <a16:creationId xmlns:a16="http://schemas.microsoft.com/office/drawing/2014/main" id="{E4A7564A-296B-4600-ADC0-4E28D1ADC703}"/>
            </a:ext>
          </a:extLst>
        </xdr:cNvPr>
        <xdr:cNvSpPr txBox="1"/>
      </xdr:nvSpPr>
      <xdr:spPr>
        <a:xfrm>
          <a:off x="14389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154322</xdr:rowOff>
    </xdr:from>
    <xdr:ext cx="405111" cy="259045"/>
    <xdr:sp macro="" textlink="">
      <xdr:nvSpPr>
        <xdr:cNvPr id="775" name="n_3aveValue【消防施設】&#10;有形固定資産減価償却率">
          <a:extLst>
            <a:ext uri="{FF2B5EF4-FFF2-40B4-BE49-F238E27FC236}">
              <a16:creationId xmlns:a16="http://schemas.microsoft.com/office/drawing/2014/main" id="{5A5FFC87-6CF0-4014-B882-960D1820D9BB}"/>
            </a:ext>
          </a:extLst>
        </xdr:cNvPr>
        <xdr:cNvSpPr txBox="1"/>
      </xdr:nvSpPr>
      <xdr:spPr>
        <a:xfrm>
          <a:off x="13500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776" name="n_4aveValue【消防施設】&#10;有形固定資産減価償却率">
          <a:extLst>
            <a:ext uri="{FF2B5EF4-FFF2-40B4-BE49-F238E27FC236}">
              <a16:creationId xmlns:a16="http://schemas.microsoft.com/office/drawing/2014/main" id="{8BC8ECA3-4DC7-401E-8826-2CCDAC1F5D62}"/>
            </a:ext>
          </a:extLst>
        </xdr:cNvPr>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777" name="n_1mainValue【消防施設】&#10;有形固定資産減価償却率">
          <a:extLst>
            <a:ext uri="{FF2B5EF4-FFF2-40B4-BE49-F238E27FC236}">
              <a16:creationId xmlns:a16="http://schemas.microsoft.com/office/drawing/2014/main" id="{BD8535D4-B195-423D-BAF6-D6E797A64655}"/>
            </a:ext>
          </a:extLst>
        </xdr:cNvPr>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778" name="n_2mainValue【消防施設】&#10;有形固定資産減価償却率">
          <a:extLst>
            <a:ext uri="{FF2B5EF4-FFF2-40B4-BE49-F238E27FC236}">
              <a16:creationId xmlns:a16="http://schemas.microsoft.com/office/drawing/2014/main" id="{C15B152D-5DF3-433E-895D-D067B32CDC9A}"/>
            </a:ext>
          </a:extLst>
        </xdr:cNvPr>
        <xdr:cNvSpPr txBox="1"/>
      </xdr:nvSpPr>
      <xdr:spPr>
        <a:xfrm>
          <a:off x="14389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97807</xdr:rowOff>
    </xdr:from>
    <xdr:ext cx="405111" cy="259045"/>
    <xdr:sp macro="" textlink="">
      <xdr:nvSpPr>
        <xdr:cNvPr id="779" name="n_3mainValue【消防施設】&#10;有形固定資産減価償却率">
          <a:extLst>
            <a:ext uri="{FF2B5EF4-FFF2-40B4-BE49-F238E27FC236}">
              <a16:creationId xmlns:a16="http://schemas.microsoft.com/office/drawing/2014/main" id="{F699FF2C-C88B-401D-8D77-47F0BABEEC86}"/>
            </a:ext>
          </a:extLst>
        </xdr:cNvPr>
        <xdr:cNvSpPr txBox="1"/>
      </xdr:nvSpPr>
      <xdr:spPr>
        <a:xfrm>
          <a:off x="13500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7FBED565-BE19-4761-941E-244A3401C31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EE3B0D9B-64F4-48A6-93B6-133E15CEAD3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6536F55-12AB-4A1C-AA8A-A7E6926AFDD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4CF77878-145D-4BF3-BFE9-FCD85028B56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FED61A9C-6CE2-47D1-BB18-C9831538D34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FB142C28-5419-42DB-A44E-53CBBADD05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9C89DE4E-17E1-4785-A67A-47F201EB3F7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1E096BC3-7AB3-42A2-B403-ACBF7B3C0AF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08179299-9919-4F45-BC21-64CE7A3C03B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EC6F57AA-3C69-4051-A280-6A6D73C9988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a:extLst>
            <a:ext uri="{FF2B5EF4-FFF2-40B4-BE49-F238E27FC236}">
              <a16:creationId xmlns:a16="http://schemas.microsoft.com/office/drawing/2014/main" id="{B2E67AF6-8737-4842-9B58-BF014865C79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a:extLst>
            <a:ext uri="{FF2B5EF4-FFF2-40B4-BE49-F238E27FC236}">
              <a16:creationId xmlns:a16="http://schemas.microsoft.com/office/drawing/2014/main" id="{7301E7E8-FE9C-4DC2-9976-1AD7CA114BC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a:extLst>
            <a:ext uri="{FF2B5EF4-FFF2-40B4-BE49-F238E27FC236}">
              <a16:creationId xmlns:a16="http://schemas.microsoft.com/office/drawing/2014/main" id="{1302912A-4764-4E67-8451-E07BD4D5463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a:extLst>
            <a:ext uri="{FF2B5EF4-FFF2-40B4-BE49-F238E27FC236}">
              <a16:creationId xmlns:a16="http://schemas.microsoft.com/office/drawing/2014/main" id="{C9CE0142-BE3D-4621-A47D-FBB85DC4D96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a:extLst>
            <a:ext uri="{FF2B5EF4-FFF2-40B4-BE49-F238E27FC236}">
              <a16:creationId xmlns:a16="http://schemas.microsoft.com/office/drawing/2014/main" id="{BFF6307E-0313-4FC1-8B13-7329A481A9C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a:extLst>
            <a:ext uri="{FF2B5EF4-FFF2-40B4-BE49-F238E27FC236}">
              <a16:creationId xmlns:a16="http://schemas.microsoft.com/office/drawing/2014/main" id="{35A159F3-EF33-495D-A28C-2429DD7929B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a:extLst>
            <a:ext uri="{FF2B5EF4-FFF2-40B4-BE49-F238E27FC236}">
              <a16:creationId xmlns:a16="http://schemas.microsoft.com/office/drawing/2014/main" id="{FAF0DDE3-5660-446C-8F5F-810F0BE9E67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a:extLst>
            <a:ext uri="{FF2B5EF4-FFF2-40B4-BE49-F238E27FC236}">
              <a16:creationId xmlns:a16="http://schemas.microsoft.com/office/drawing/2014/main" id="{2B94C93B-A1DE-4311-9DDB-022E0EDE558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a:extLst>
            <a:ext uri="{FF2B5EF4-FFF2-40B4-BE49-F238E27FC236}">
              <a16:creationId xmlns:a16="http://schemas.microsoft.com/office/drawing/2014/main" id="{17AC75C9-7F41-4486-9365-9AD2130EA28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a:extLst>
            <a:ext uri="{FF2B5EF4-FFF2-40B4-BE49-F238E27FC236}">
              <a16:creationId xmlns:a16="http://schemas.microsoft.com/office/drawing/2014/main" id="{1C523C05-3838-43D9-A0C4-DC1E6D6856B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a:extLst>
            <a:ext uri="{FF2B5EF4-FFF2-40B4-BE49-F238E27FC236}">
              <a16:creationId xmlns:a16="http://schemas.microsoft.com/office/drawing/2014/main" id="{D803FD40-372D-4FEC-B822-E16922FC397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a:extLst>
            <a:ext uri="{FF2B5EF4-FFF2-40B4-BE49-F238E27FC236}">
              <a16:creationId xmlns:a16="http://schemas.microsoft.com/office/drawing/2014/main" id="{09C9321C-BAE3-446E-BFC8-0B8A1E3DDCC6}"/>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CF42FF1C-1692-4E29-A62C-AAF4158A193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8D85612-AF91-499F-AE4B-99B36092FB6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3168EDD7-E3C5-4845-9391-7A210C3EA62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805" name="直線コネクタ 804">
          <a:extLst>
            <a:ext uri="{FF2B5EF4-FFF2-40B4-BE49-F238E27FC236}">
              <a16:creationId xmlns:a16="http://schemas.microsoft.com/office/drawing/2014/main" id="{E6DCD42A-519D-4147-8EB7-48D2F5675758}"/>
            </a:ext>
          </a:extLst>
        </xdr:cNvPr>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06" name="【消防施設】&#10;一人当たり面積最小値テキスト">
          <a:extLst>
            <a:ext uri="{FF2B5EF4-FFF2-40B4-BE49-F238E27FC236}">
              <a16:creationId xmlns:a16="http://schemas.microsoft.com/office/drawing/2014/main" id="{EFB8A071-6368-4F2A-8B83-8A34C821A77D}"/>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07" name="直線コネクタ 806">
          <a:extLst>
            <a:ext uri="{FF2B5EF4-FFF2-40B4-BE49-F238E27FC236}">
              <a16:creationId xmlns:a16="http://schemas.microsoft.com/office/drawing/2014/main" id="{2FE43A06-7E8D-4679-A35C-01A8E34508C3}"/>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808" name="【消防施設】&#10;一人当たり面積最大値テキスト">
          <a:extLst>
            <a:ext uri="{FF2B5EF4-FFF2-40B4-BE49-F238E27FC236}">
              <a16:creationId xmlns:a16="http://schemas.microsoft.com/office/drawing/2014/main" id="{0CF66F79-C6BD-4AA3-B7B9-FC60083C7493}"/>
            </a:ext>
          </a:extLst>
        </xdr:cNvPr>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809" name="直線コネクタ 808">
          <a:extLst>
            <a:ext uri="{FF2B5EF4-FFF2-40B4-BE49-F238E27FC236}">
              <a16:creationId xmlns:a16="http://schemas.microsoft.com/office/drawing/2014/main" id="{64E50B63-582E-4CDB-90EE-517CCCFE0D48}"/>
            </a:ext>
          </a:extLst>
        </xdr:cNvPr>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810" name="【消防施設】&#10;一人当たり面積平均値テキスト">
          <a:extLst>
            <a:ext uri="{FF2B5EF4-FFF2-40B4-BE49-F238E27FC236}">
              <a16:creationId xmlns:a16="http://schemas.microsoft.com/office/drawing/2014/main" id="{5BE1CA9D-DF54-42ED-B94C-39EA783BF904}"/>
            </a:ext>
          </a:extLst>
        </xdr:cNvPr>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11" name="フローチャート: 判断 810">
          <a:extLst>
            <a:ext uri="{FF2B5EF4-FFF2-40B4-BE49-F238E27FC236}">
              <a16:creationId xmlns:a16="http://schemas.microsoft.com/office/drawing/2014/main" id="{D9D0A8C4-FAE0-4240-8698-727D4CCC3832}"/>
            </a:ext>
          </a:extLst>
        </xdr:cNvPr>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812" name="フローチャート: 判断 811">
          <a:extLst>
            <a:ext uri="{FF2B5EF4-FFF2-40B4-BE49-F238E27FC236}">
              <a16:creationId xmlns:a16="http://schemas.microsoft.com/office/drawing/2014/main" id="{3A84BD9A-D794-4B0C-A3EE-B8AF0E62C15A}"/>
            </a:ext>
          </a:extLst>
        </xdr:cNvPr>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13" name="フローチャート: 判断 812">
          <a:extLst>
            <a:ext uri="{FF2B5EF4-FFF2-40B4-BE49-F238E27FC236}">
              <a16:creationId xmlns:a16="http://schemas.microsoft.com/office/drawing/2014/main" id="{F28A24FA-036A-4CE0-BC7A-275007311277}"/>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814" name="フローチャート: 判断 813">
          <a:extLst>
            <a:ext uri="{FF2B5EF4-FFF2-40B4-BE49-F238E27FC236}">
              <a16:creationId xmlns:a16="http://schemas.microsoft.com/office/drawing/2014/main" id="{9A61E80A-FB8C-47A0-94DA-15C4558F6D40}"/>
            </a:ext>
          </a:extLst>
        </xdr:cNvPr>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815" name="フローチャート: 判断 814">
          <a:extLst>
            <a:ext uri="{FF2B5EF4-FFF2-40B4-BE49-F238E27FC236}">
              <a16:creationId xmlns:a16="http://schemas.microsoft.com/office/drawing/2014/main" id="{6AB61489-3546-4A62-BAF6-9C75FEAC48C1}"/>
            </a:ext>
          </a:extLst>
        </xdr:cNvPr>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7BE08A3-CC14-4196-B8B7-B702F25B572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8508BE7-8279-4158-8516-2FB6AE17957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3C5C303-A02F-4595-AFB8-8B75CC4F77D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C8190C2B-BD3C-48F7-8CB7-4DB31113C68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F677B3D8-6EB0-4C53-B5CE-BB88F0D2C5E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8527</xdr:rowOff>
    </xdr:from>
    <xdr:to>
      <xdr:col>116</xdr:col>
      <xdr:colOff>114300</xdr:colOff>
      <xdr:row>85</xdr:row>
      <xdr:rowOff>110127</xdr:rowOff>
    </xdr:to>
    <xdr:sp macro="" textlink="">
      <xdr:nvSpPr>
        <xdr:cNvPr id="821" name="楕円 820">
          <a:extLst>
            <a:ext uri="{FF2B5EF4-FFF2-40B4-BE49-F238E27FC236}">
              <a16:creationId xmlns:a16="http://schemas.microsoft.com/office/drawing/2014/main" id="{22A16426-0917-447B-A485-6F8A6371EFB6}"/>
            </a:ext>
          </a:extLst>
        </xdr:cNvPr>
        <xdr:cNvSpPr/>
      </xdr:nvSpPr>
      <xdr:spPr>
        <a:xfrm>
          <a:off x="221107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158404</xdr:rowOff>
    </xdr:from>
    <xdr:ext cx="469744" cy="259045"/>
    <xdr:sp macro="" textlink="">
      <xdr:nvSpPr>
        <xdr:cNvPr id="822" name="【消防施設】&#10;一人当たり面積該当値テキスト">
          <a:extLst>
            <a:ext uri="{FF2B5EF4-FFF2-40B4-BE49-F238E27FC236}">
              <a16:creationId xmlns:a16="http://schemas.microsoft.com/office/drawing/2014/main" id="{AF800703-B7FE-4D29-92A7-B71E0F691E0F}"/>
            </a:ext>
          </a:extLst>
        </xdr:cNvPr>
        <xdr:cNvSpPr txBox="1"/>
      </xdr:nvSpPr>
      <xdr:spPr>
        <a:xfrm>
          <a:off x="22199600"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823" name="楕円 822">
          <a:extLst>
            <a:ext uri="{FF2B5EF4-FFF2-40B4-BE49-F238E27FC236}">
              <a16:creationId xmlns:a16="http://schemas.microsoft.com/office/drawing/2014/main" id="{ED9AF1B0-E507-43ED-ADB5-666505C735CD}"/>
            </a:ext>
          </a:extLst>
        </xdr:cNvPr>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59327</xdr:rowOff>
    </xdr:to>
    <xdr:cxnSp macro="">
      <xdr:nvCxnSpPr>
        <xdr:cNvPr id="824" name="直線コネクタ 823">
          <a:extLst>
            <a:ext uri="{FF2B5EF4-FFF2-40B4-BE49-F238E27FC236}">
              <a16:creationId xmlns:a16="http://schemas.microsoft.com/office/drawing/2014/main" id="{6D43963D-9538-4CBC-B90B-4F6534CDBF34}"/>
            </a:ext>
          </a:extLst>
        </xdr:cNvPr>
        <xdr:cNvCxnSpPr/>
      </xdr:nvCxnSpPr>
      <xdr:spPr>
        <a:xfrm>
          <a:off x="21323300" y="146195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8527</xdr:rowOff>
    </xdr:from>
    <xdr:to>
      <xdr:col>107</xdr:col>
      <xdr:colOff>101600</xdr:colOff>
      <xdr:row>85</xdr:row>
      <xdr:rowOff>110127</xdr:rowOff>
    </xdr:to>
    <xdr:sp macro="" textlink="">
      <xdr:nvSpPr>
        <xdr:cNvPr id="825" name="楕円 824">
          <a:extLst>
            <a:ext uri="{FF2B5EF4-FFF2-40B4-BE49-F238E27FC236}">
              <a16:creationId xmlns:a16="http://schemas.microsoft.com/office/drawing/2014/main" id="{E3DA4B29-73AD-4C79-9A8B-D76B0D9C62D6}"/>
            </a:ext>
          </a:extLst>
        </xdr:cNvPr>
        <xdr:cNvSpPr/>
      </xdr:nvSpPr>
      <xdr:spPr>
        <a:xfrm>
          <a:off x="20383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59327</xdr:rowOff>
    </xdr:to>
    <xdr:cxnSp macro="">
      <xdr:nvCxnSpPr>
        <xdr:cNvPr id="826" name="直線コネクタ 825">
          <a:extLst>
            <a:ext uri="{FF2B5EF4-FFF2-40B4-BE49-F238E27FC236}">
              <a16:creationId xmlns:a16="http://schemas.microsoft.com/office/drawing/2014/main" id="{BA7BFFBE-5816-4DF2-8041-E4A21002076C}"/>
            </a:ext>
          </a:extLst>
        </xdr:cNvPr>
        <xdr:cNvCxnSpPr/>
      </xdr:nvCxnSpPr>
      <xdr:spPr>
        <a:xfrm flipV="1">
          <a:off x="20434300" y="146195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827" name="楕円 826">
          <a:extLst>
            <a:ext uri="{FF2B5EF4-FFF2-40B4-BE49-F238E27FC236}">
              <a16:creationId xmlns:a16="http://schemas.microsoft.com/office/drawing/2014/main" id="{FF47B973-A542-4C97-94BA-A8D955BA93D8}"/>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59327</xdr:rowOff>
    </xdr:from>
    <xdr:to>
      <xdr:col>107</xdr:col>
      <xdr:colOff>50800</xdr:colOff>
      <xdr:row>85</xdr:row>
      <xdr:rowOff>72389</xdr:rowOff>
    </xdr:to>
    <xdr:cxnSp macro="">
      <xdr:nvCxnSpPr>
        <xdr:cNvPr id="828" name="直線コネクタ 827">
          <a:extLst>
            <a:ext uri="{FF2B5EF4-FFF2-40B4-BE49-F238E27FC236}">
              <a16:creationId xmlns:a16="http://schemas.microsoft.com/office/drawing/2014/main" id="{A2EFA01E-65BF-436F-8603-30175A544098}"/>
            </a:ext>
          </a:extLst>
        </xdr:cNvPr>
        <xdr:cNvCxnSpPr/>
      </xdr:nvCxnSpPr>
      <xdr:spPr>
        <a:xfrm flipV="1">
          <a:off x="19545300" y="146325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829" name="n_1aveValue【消防施設】&#10;一人当たり面積">
          <a:extLst>
            <a:ext uri="{FF2B5EF4-FFF2-40B4-BE49-F238E27FC236}">
              <a16:creationId xmlns:a16="http://schemas.microsoft.com/office/drawing/2014/main" id="{64389ADF-BC95-4A26-8188-848B18D9D795}"/>
            </a:ext>
          </a:extLst>
        </xdr:cNvPr>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30" name="n_2aveValue【消防施設】&#10;一人当たり面積">
          <a:extLst>
            <a:ext uri="{FF2B5EF4-FFF2-40B4-BE49-F238E27FC236}">
              <a16:creationId xmlns:a16="http://schemas.microsoft.com/office/drawing/2014/main" id="{A0C5BB84-867E-46D7-84C2-B1F51BB98955}"/>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831" name="n_3aveValue【消防施設】&#10;一人当たり面積">
          <a:extLst>
            <a:ext uri="{FF2B5EF4-FFF2-40B4-BE49-F238E27FC236}">
              <a16:creationId xmlns:a16="http://schemas.microsoft.com/office/drawing/2014/main" id="{60360135-572C-420E-B9B7-77BCDA200887}"/>
            </a:ext>
          </a:extLst>
        </xdr:cNvPr>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832" name="n_4aveValue【消防施設】&#10;一人当たり面積">
          <a:extLst>
            <a:ext uri="{FF2B5EF4-FFF2-40B4-BE49-F238E27FC236}">
              <a16:creationId xmlns:a16="http://schemas.microsoft.com/office/drawing/2014/main" id="{FD0CC54A-0DEB-470B-AA86-ED95155939C7}"/>
            </a:ext>
          </a:extLst>
        </xdr:cNvPr>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833" name="n_1mainValue【消防施設】&#10;一人当たり面積">
          <a:extLst>
            <a:ext uri="{FF2B5EF4-FFF2-40B4-BE49-F238E27FC236}">
              <a16:creationId xmlns:a16="http://schemas.microsoft.com/office/drawing/2014/main" id="{895C1545-9641-46E6-8092-375198F4EF61}"/>
            </a:ext>
          </a:extLst>
        </xdr:cNvPr>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101254</xdr:rowOff>
    </xdr:from>
    <xdr:ext cx="469744" cy="259045"/>
    <xdr:sp macro="" textlink="">
      <xdr:nvSpPr>
        <xdr:cNvPr id="834" name="n_2mainValue【消防施設】&#10;一人当たり面積">
          <a:extLst>
            <a:ext uri="{FF2B5EF4-FFF2-40B4-BE49-F238E27FC236}">
              <a16:creationId xmlns:a16="http://schemas.microsoft.com/office/drawing/2014/main" id="{00483B80-F695-4084-96D1-AB9A04A2CB48}"/>
            </a:ext>
          </a:extLst>
        </xdr:cNvPr>
        <xdr:cNvSpPr txBox="1"/>
      </xdr:nvSpPr>
      <xdr:spPr>
        <a:xfrm>
          <a:off x="201994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835" name="n_3mainValue【消防施設】&#10;一人当たり面積">
          <a:extLst>
            <a:ext uri="{FF2B5EF4-FFF2-40B4-BE49-F238E27FC236}">
              <a16:creationId xmlns:a16="http://schemas.microsoft.com/office/drawing/2014/main" id="{B5D55A8E-B275-4B68-A8CE-2DF200CFFB58}"/>
            </a:ext>
          </a:extLst>
        </xdr:cNvPr>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2F5F5C2D-9FAB-43F2-9AED-B55BC9074D2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D17AB91C-9250-4B81-BF75-7E70F9854FF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599EE8F8-6BC9-42BD-88A0-70E9799E524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8C7F0003-2D5E-4740-B424-A8D34EFD647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16C8B76B-FA36-4583-AFAE-8709BF6C641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FE92989A-F3B6-45EB-B869-5615E771358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DC8A1C58-E9B6-4F54-87A3-9A1E4F63793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CA373790-6695-42A3-A743-B1A8D5EEBAB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1C254E4A-3B9A-4CAA-A40F-45B2D3DB113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E275E7EC-529E-43F1-8599-E742C91EBF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F65CBEB1-F9C6-4C29-9B8D-39030286166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05577EF3-BA38-46EE-8DB6-0C302487DD7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a:extLst>
            <a:ext uri="{FF2B5EF4-FFF2-40B4-BE49-F238E27FC236}">
              <a16:creationId xmlns:a16="http://schemas.microsoft.com/office/drawing/2014/main" id="{873D74D6-5CCF-44C3-9297-494959AD54A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0A7DD96D-635D-4C9A-862F-960DCABB4ED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294C5A6E-8E2F-4A97-A503-698CE7B90EB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83E0746E-3EF2-4898-BEBD-C97D78C315C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627F3D5E-DF79-49BB-8637-68958F9682C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1416BBD5-9BAC-451B-94EA-F8721112EFA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4D5ED37D-4519-4FEC-82A8-A21D7CFF46A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B07A9BB1-ECE6-4534-8F4E-9A30DAF983A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a:extLst>
            <a:ext uri="{FF2B5EF4-FFF2-40B4-BE49-F238E27FC236}">
              <a16:creationId xmlns:a16="http://schemas.microsoft.com/office/drawing/2014/main" id="{2151BDFD-7710-4296-B2E5-771FA2B2491D}"/>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E4B8CC67-3DAE-4287-B982-92CFD2616A4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179360B0-4E4D-44A2-9E35-5C59DD769CE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859" name="直線コネクタ 858">
          <a:extLst>
            <a:ext uri="{FF2B5EF4-FFF2-40B4-BE49-F238E27FC236}">
              <a16:creationId xmlns:a16="http://schemas.microsoft.com/office/drawing/2014/main" id="{27646436-F897-4C51-8B9A-D911192BC3A8}"/>
            </a:ext>
          </a:extLst>
        </xdr:cNvPr>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860" name="【庁舎】&#10;有形固定資産減価償却率最小値テキスト">
          <a:extLst>
            <a:ext uri="{FF2B5EF4-FFF2-40B4-BE49-F238E27FC236}">
              <a16:creationId xmlns:a16="http://schemas.microsoft.com/office/drawing/2014/main" id="{753D543C-7C26-4860-8D25-9BF85DFF346E}"/>
            </a:ext>
          </a:extLst>
        </xdr:cNvPr>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861" name="直線コネクタ 860">
          <a:extLst>
            <a:ext uri="{FF2B5EF4-FFF2-40B4-BE49-F238E27FC236}">
              <a16:creationId xmlns:a16="http://schemas.microsoft.com/office/drawing/2014/main" id="{8420214A-5675-4851-A2FD-C9E2F78E039F}"/>
            </a:ext>
          </a:extLst>
        </xdr:cNvPr>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862" name="【庁舎】&#10;有形固定資産減価償却率最大値テキスト">
          <a:extLst>
            <a:ext uri="{FF2B5EF4-FFF2-40B4-BE49-F238E27FC236}">
              <a16:creationId xmlns:a16="http://schemas.microsoft.com/office/drawing/2014/main" id="{CC196592-B1D6-4941-B738-D344B47F44F3}"/>
            </a:ext>
          </a:extLst>
        </xdr:cNvPr>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863" name="直線コネクタ 862">
          <a:extLst>
            <a:ext uri="{FF2B5EF4-FFF2-40B4-BE49-F238E27FC236}">
              <a16:creationId xmlns:a16="http://schemas.microsoft.com/office/drawing/2014/main" id="{1CBF0964-E49A-4603-85F4-521EB284CC7B}"/>
            </a:ext>
          </a:extLst>
        </xdr:cNvPr>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864" name="【庁舎】&#10;有形固定資産減価償却率平均値テキスト">
          <a:extLst>
            <a:ext uri="{FF2B5EF4-FFF2-40B4-BE49-F238E27FC236}">
              <a16:creationId xmlns:a16="http://schemas.microsoft.com/office/drawing/2014/main" id="{21776470-8A04-43C1-BB67-4531C32B0EEB}"/>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865" name="フローチャート: 判断 864">
          <a:extLst>
            <a:ext uri="{FF2B5EF4-FFF2-40B4-BE49-F238E27FC236}">
              <a16:creationId xmlns:a16="http://schemas.microsoft.com/office/drawing/2014/main" id="{7686859E-A4F4-4AF5-93B7-0A1570946576}"/>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866" name="フローチャート: 判断 865">
          <a:extLst>
            <a:ext uri="{FF2B5EF4-FFF2-40B4-BE49-F238E27FC236}">
              <a16:creationId xmlns:a16="http://schemas.microsoft.com/office/drawing/2014/main" id="{0D8B5C6E-C1BF-4F03-BEF7-CCA3A0031AA0}"/>
            </a:ext>
          </a:extLst>
        </xdr:cNvPr>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867" name="フローチャート: 判断 866">
          <a:extLst>
            <a:ext uri="{FF2B5EF4-FFF2-40B4-BE49-F238E27FC236}">
              <a16:creationId xmlns:a16="http://schemas.microsoft.com/office/drawing/2014/main" id="{E1160078-4D5A-48A3-BBA3-91852519B455}"/>
            </a:ext>
          </a:extLst>
        </xdr:cNvPr>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868" name="フローチャート: 判断 867">
          <a:extLst>
            <a:ext uri="{FF2B5EF4-FFF2-40B4-BE49-F238E27FC236}">
              <a16:creationId xmlns:a16="http://schemas.microsoft.com/office/drawing/2014/main" id="{D8455DFA-B208-49E7-BE03-8FD6CA18A855}"/>
            </a:ext>
          </a:extLst>
        </xdr:cNvPr>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869" name="フローチャート: 判断 868">
          <a:extLst>
            <a:ext uri="{FF2B5EF4-FFF2-40B4-BE49-F238E27FC236}">
              <a16:creationId xmlns:a16="http://schemas.microsoft.com/office/drawing/2014/main" id="{298276BF-234F-4048-B78C-8EDB856A526F}"/>
            </a:ext>
          </a:extLst>
        </xdr:cNvPr>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28731427-EE1D-4BD6-B903-40B93530A5B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5A630824-215E-4EB8-8B2B-5A43B946CA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33A69A03-3B47-4A5E-84F4-3D228CE70D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3610056A-08A8-4960-92FD-21E4786A49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F98D2B05-D488-4DCA-A38E-108834E42A9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154939</xdr:rowOff>
    </xdr:from>
    <xdr:to>
      <xdr:col>85</xdr:col>
      <xdr:colOff>177800</xdr:colOff>
      <xdr:row>109</xdr:row>
      <xdr:rowOff>85089</xdr:rowOff>
    </xdr:to>
    <xdr:sp macro="" textlink="">
      <xdr:nvSpPr>
        <xdr:cNvPr id="875" name="楕円 874">
          <a:extLst>
            <a:ext uri="{FF2B5EF4-FFF2-40B4-BE49-F238E27FC236}">
              <a16:creationId xmlns:a16="http://schemas.microsoft.com/office/drawing/2014/main" id="{54343324-9412-46CC-BBA8-A3DE4E2D84FA}"/>
            </a:ext>
          </a:extLst>
        </xdr:cNvPr>
        <xdr:cNvSpPr/>
      </xdr:nvSpPr>
      <xdr:spPr>
        <a:xfrm>
          <a:off x="16268700" y="186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69866</xdr:rowOff>
    </xdr:from>
    <xdr:ext cx="405111" cy="259045"/>
    <xdr:sp macro="" textlink="">
      <xdr:nvSpPr>
        <xdr:cNvPr id="876" name="【庁舎】&#10;有形固定資産減価償却率該当値テキスト">
          <a:extLst>
            <a:ext uri="{FF2B5EF4-FFF2-40B4-BE49-F238E27FC236}">
              <a16:creationId xmlns:a16="http://schemas.microsoft.com/office/drawing/2014/main" id="{53938DB6-441B-407A-B7E3-748795F8F575}"/>
            </a:ext>
          </a:extLst>
        </xdr:cNvPr>
        <xdr:cNvSpPr txBox="1"/>
      </xdr:nvSpPr>
      <xdr:spPr>
        <a:xfrm>
          <a:off x="16357600" y="1858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126364</xdr:rowOff>
    </xdr:from>
    <xdr:to>
      <xdr:col>81</xdr:col>
      <xdr:colOff>101600</xdr:colOff>
      <xdr:row>109</xdr:row>
      <xdr:rowOff>56514</xdr:rowOff>
    </xdr:to>
    <xdr:sp macro="" textlink="">
      <xdr:nvSpPr>
        <xdr:cNvPr id="877" name="楕円 876">
          <a:extLst>
            <a:ext uri="{FF2B5EF4-FFF2-40B4-BE49-F238E27FC236}">
              <a16:creationId xmlns:a16="http://schemas.microsoft.com/office/drawing/2014/main" id="{8CB10181-BF3C-4117-B3E5-408F1C28C3EA}"/>
            </a:ext>
          </a:extLst>
        </xdr:cNvPr>
        <xdr:cNvSpPr/>
      </xdr:nvSpPr>
      <xdr:spPr>
        <a:xfrm>
          <a:off x="15430500" y="186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5714</xdr:rowOff>
    </xdr:from>
    <xdr:to>
      <xdr:col>85</xdr:col>
      <xdr:colOff>127000</xdr:colOff>
      <xdr:row>109</xdr:row>
      <xdr:rowOff>34289</xdr:rowOff>
    </xdr:to>
    <xdr:cxnSp macro="">
      <xdr:nvCxnSpPr>
        <xdr:cNvPr id="878" name="直線コネクタ 877">
          <a:extLst>
            <a:ext uri="{FF2B5EF4-FFF2-40B4-BE49-F238E27FC236}">
              <a16:creationId xmlns:a16="http://schemas.microsoft.com/office/drawing/2014/main" id="{DDD7D7F3-309C-4876-86F0-ECB8FEBE4A96}"/>
            </a:ext>
          </a:extLst>
        </xdr:cNvPr>
        <xdr:cNvCxnSpPr/>
      </xdr:nvCxnSpPr>
      <xdr:spPr>
        <a:xfrm>
          <a:off x="15481300" y="186937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92075</xdr:rowOff>
    </xdr:from>
    <xdr:to>
      <xdr:col>76</xdr:col>
      <xdr:colOff>165100</xdr:colOff>
      <xdr:row>109</xdr:row>
      <xdr:rowOff>22225</xdr:rowOff>
    </xdr:to>
    <xdr:sp macro="" textlink="">
      <xdr:nvSpPr>
        <xdr:cNvPr id="879" name="楕円 878">
          <a:extLst>
            <a:ext uri="{FF2B5EF4-FFF2-40B4-BE49-F238E27FC236}">
              <a16:creationId xmlns:a16="http://schemas.microsoft.com/office/drawing/2014/main" id="{7FFA0EAD-6C89-40BB-AE1E-75CDF07A356C}"/>
            </a:ext>
          </a:extLst>
        </xdr:cNvPr>
        <xdr:cNvSpPr/>
      </xdr:nvSpPr>
      <xdr:spPr>
        <a:xfrm>
          <a:off x="1454150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142875</xdr:rowOff>
    </xdr:from>
    <xdr:to>
      <xdr:col>81</xdr:col>
      <xdr:colOff>50800</xdr:colOff>
      <xdr:row>109</xdr:row>
      <xdr:rowOff>5714</xdr:rowOff>
    </xdr:to>
    <xdr:cxnSp macro="">
      <xdr:nvCxnSpPr>
        <xdr:cNvPr id="880" name="直線コネクタ 879">
          <a:extLst>
            <a:ext uri="{FF2B5EF4-FFF2-40B4-BE49-F238E27FC236}">
              <a16:creationId xmlns:a16="http://schemas.microsoft.com/office/drawing/2014/main" id="{246E7046-EBE1-41BE-B00F-8057DD348F85}"/>
            </a:ext>
          </a:extLst>
        </xdr:cNvPr>
        <xdr:cNvCxnSpPr/>
      </xdr:nvCxnSpPr>
      <xdr:spPr>
        <a:xfrm>
          <a:off x="14592300" y="186594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65405</xdr:rowOff>
    </xdr:from>
    <xdr:to>
      <xdr:col>72</xdr:col>
      <xdr:colOff>38100</xdr:colOff>
      <xdr:row>108</xdr:row>
      <xdr:rowOff>167005</xdr:rowOff>
    </xdr:to>
    <xdr:sp macro="" textlink="">
      <xdr:nvSpPr>
        <xdr:cNvPr id="881" name="楕円 880">
          <a:extLst>
            <a:ext uri="{FF2B5EF4-FFF2-40B4-BE49-F238E27FC236}">
              <a16:creationId xmlns:a16="http://schemas.microsoft.com/office/drawing/2014/main" id="{CD8C8484-3F25-46A6-85D2-EE2BE03E0E40}"/>
            </a:ext>
          </a:extLst>
        </xdr:cNvPr>
        <xdr:cNvSpPr/>
      </xdr:nvSpPr>
      <xdr:spPr>
        <a:xfrm>
          <a:off x="13652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116205</xdr:rowOff>
    </xdr:from>
    <xdr:to>
      <xdr:col>76</xdr:col>
      <xdr:colOff>114300</xdr:colOff>
      <xdr:row>108</xdr:row>
      <xdr:rowOff>142875</xdr:rowOff>
    </xdr:to>
    <xdr:cxnSp macro="">
      <xdr:nvCxnSpPr>
        <xdr:cNvPr id="882" name="直線コネクタ 881">
          <a:extLst>
            <a:ext uri="{FF2B5EF4-FFF2-40B4-BE49-F238E27FC236}">
              <a16:creationId xmlns:a16="http://schemas.microsoft.com/office/drawing/2014/main" id="{264BA700-CF20-4C86-92B9-B1C55C4C4E47}"/>
            </a:ext>
          </a:extLst>
        </xdr:cNvPr>
        <xdr:cNvCxnSpPr/>
      </xdr:nvCxnSpPr>
      <xdr:spPr>
        <a:xfrm>
          <a:off x="13703300" y="186328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8255</xdr:rowOff>
    </xdr:from>
    <xdr:to>
      <xdr:col>67</xdr:col>
      <xdr:colOff>101600</xdr:colOff>
      <xdr:row>108</xdr:row>
      <xdr:rowOff>109855</xdr:rowOff>
    </xdr:to>
    <xdr:sp macro="" textlink="">
      <xdr:nvSpPr>
        <xdr:cNvPr id="883" name="楕円 882">
          <a:extLst>
            <a:ext uri="{FF2B5EF4-FFF2-40B4-BE49-F238E27FC236}">
              <a16:creationId xmlns:a16="http://schemas.microsoft.com/office/drawing/2014/main" id="{688ADAC7-D223-40F0-8557-3A879820EE64}"/>
            </a:ext>
          </a:extLst>
        </xdr:cNvPr>
        <xdr:cNvSpPr/>
      </xdr:nvSpPr>
      <xdr:spPr>
        <a:xfrm>
          <a:off x="12763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59055</xdr:rowOff>
    </xdr:from>
    <xdr:to>
      <xdr:col>71</xdr:col>
      <xdr:colOff>177800</xdr:colOff>
      <xdr:row>108</xdr:row>
      <xdr:rowOff>116205</xdr:rowOff>
    </xdr:to>
    <xdr:cxnSp macro="">
      <xdr:nvCxnSpPr>
        <xdr:cNvPr id="884" name="直線コネクタ 883">
          <a:extLst>
            <a:ext uri="{FF2B5EF4-FFF2-40B4-BE49-F238E27FC236}">
              <a16:creationId xmlns:a16="http://schemas.microsoft.com/office/drawing/2014/main" id="{44C62248-FE99-43B6-869C-59DA7427C41B}"/>
            </a:ext>
          </a:extLst>
        </xdr:cNvPr>
        <xdr:cNvCxnSpPr/>
      </xdr:nvCxnSpPr>
      <xdr:spPr>
        <a:xfrm>
          <a:off x="12814300" y="185756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885" name="n_1aveValue【庁舎】&#10;有形固定資産減価償却率">
          <a:extLst>
            <a:ext uri="{FF2B5EF4-FFF2-40B4-BE49-F238E27FC236}">
              <a16:creationId xmlns:a16="http://schemas.microsoft.com/office/drawing/2014/main" id="{ED8707F6-2523-4661-8506-053D9D37FDCE}"/>
            </a:ext>
          </a:extLst>
        </xdr:cNvPr>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886" name="n_2aveValue【庁舎】&#10;有形固定資産減価償却率">
          <a:extLst>
            <a:ext uri="{FF2B5EF4-FFF2-40B4-BE49-F238E27FC236}">
              <a16:creationId xmlns:a16="http://schemas.microsoft.com/office/drawing/2014/main" id="{5DDE7DA9-D845-42D8-A1AB-C0F42A245733}"/>
            </a:ext>
          </a:extLst>
        </xdr:cNvPr>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887" name="n_3aveValue【庁舎】&#10;有形固定資産減価償却率">
          <a:extLst>
            <a:ext uri="{FF2B5EF4-FFF2-40B4-BE49-F238E27FC236}">
              <a16:creationId xmlns:a16="http://schemas.microsoft.com/office/drawing/2014/main" id="{009FEFB8-4A08-4611-ABA4-6067C1F38E9B}"/>
            </a:ext>
          </a:extLst>
        </xdr:cNvPr>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888" name="n_4aveValue【庁舎】&#10;有形固定資産減価償却率">
          <a:extLst>
            <a:ext uri="{FF2B5EF4-FFF2-40B4-BE49-F238E27FC236}">
              <a16:creationId xmlns:a16="http://schemas.microsoft.com/office/drawing/2014/main" id="{FA5256C5-9C82-424D-97F0-9570ABEF9B89}"/>
            </a:ext>
          </a:extLst>
        </xdr:cNvPr>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47641</xdr:rowOff>
    </xdr:from>
    <xdr:ext cx="405111" cy="259045"/>
    <xdr:sp macro="" textlink="">
      <xdr:nvSpPr>
        <xdr:cNvPr id="889" name="n_1mainValue【庁舎】&#10;有形固定資産減価償却率">
          <a:extLst>
            <a:ext uri="{FF2B5EF4-FFF2-40B4-BE49-F238E27FC236}">
              <a16:creationId xmlns:a16="http://schemas.microsoft.com/office/drawing/2014/main" id="{FAABB983-AD71-44F6-85E0-1E1337AA42A4}"/>
            </a:ext>
          </a:extLst>
        </xdr:cNvPr>
        <xdr:cNvSpPr txBox="1"/>
      </xdr:nvSpPr>
      <xdr:spPr>
        <a:xfrm>
          <a:off x="15266044"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13352</xdr:rowOff>
    </xdr:from>
    <xdr:ext cx="405111" cy="259045"/>
    <xdr:sp macro="" textlink="">
      <xdr:nvSpPr>
        <xdr:cNvPr id="890" name="n_2mainValue【庁舎】&#10;有形固定資産減価償却率">
          <a:extLst>
            <a:ext uri="{FF2B5EF4-FFF2-40B4-BE49-F238E27FC236}">
              <a16:creationId xmlns:a16="http://schemas.microsoft.com/office/drawing/2014/main" id="{B7872487-78DA-497C-9021-46C71A0A72EA}"/>
            </a:ext>
          </a:extLst>
        </xdr:cNvPr>
        <xdr:cNvSpPr txBox="1"/>
      </xdr:nvSpPr>
      <xdr:spPr>
        <a:xfrm>
          <a:off x="14389744" y="187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158132</xdr:rowOff>
    </xdr:from>
    <xdr:ext cx="405111" cy="259045"/>
    <xdr:sp macro="" textlink="">
      <xdr:nvSpPr>
        <xdr:cNvPr id="891" name="n_3mainValue【庁舎】&#10;有形固定資産減価償却率">
          <a:extLst>
            <a:ext uri="{FF2B5EF4-FFF2-40B4-BE49-F238E27FC236}">
              <a16:creationId xmlns:a16="http://schemas.microsoft.com/office/drawing/2014/main" id="{9C41BED7-2BB0-4F00-8D8C-06972E92BFD5}"/>
            </a:ext>
          </a:extLst>
        </xdr:cNvPr>
        <xdr:cNvSpPr txBox="1"/>
      </xdr:nvSpPr>
      <xdr:spPr>
        <a:xfrm>
          <a:off x="13500744"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100982</xdr:rowOff>
    </xdr:from>
    <xdr:ext cx="405111" cy="259045"/>
    <xdr:sp macro="" textlink="">
      <xdr:nvSpPr>
        <xdr:cNvPr id="892" name="n_4mainValue【庁舎】&#10;有形固定資産減価償却率">
          <a:extLst>
            <a:ext uri="{FF2B5EF4-FFF2-40B4-BE49-F238E27FC236}">
              <a16:creationId xmlns:a16="http://schemas.microsoft.com/office/drawing/2014/main" id="{1CC39927-3796-4A78-83FD-BEA30AA4912C}"/>
            </a:ext>
          </a:extLst>
        </xdr:cNvPr>
        <xdr:cNvSpPr txBox="1"/>
      </xdr:nvSpPr>
      <xdr:spPr>
        <a:xfrm>
          <a:off x="12611744"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F1175AEF-AF5B-42D3-AD74-CAC13CCAFD4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3354AE38-208A-48C6-B99D-D72A3C060AB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43E87064-3F1A-44E5-8EE1-9DF910013D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32DB93D9-6CAB-4DF0-AEE2-53933FF02D5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5612F005-02E5-4258-BC79-49FEA2EB923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A7D94FD7-390E-41BE-A444-14E1A6C79F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75E2B030-4DF4-4B33-8280-01AF453153D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BB2BC750-B1FD-4602-B594-E17FF9E3625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B1586E9D-240D-42BF-8702-3669D93FC47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C58C4A86-D0BA-4364-8E40-4BBAD5C755D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8E7B10A7-E04E-452E-99A4-38D9E18BE06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D504776C-DA07-4268-9EE6-3A34FB8894D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7812B16C-13AA-4FCF-B7C7-AC787F1E0E7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5B552EE7-2697-4A47-8F97-EA68DCA0DD7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7785A307-F33C-415B-9414-DA4726DF513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F57327CE-FEF0-4B69-A014-452464C48C0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57B343CD-1BDA-40D9-A6BE-7985D2D080F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86E9069B-8756-4730-87AC-03201AAE898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66F6740B-F6E0-461B-9191-9B3D538D7B7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63C2DB30-5087-45A4-A93D-47B125F6252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3F95D869-E176-473F-A922-E2B451E29BD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C25E0AB9-7A97-4092-8B91-B7964FDEB65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F99F8741-4F0A-4810-B4F8-DC70A4DF07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921EA813-8C5F-4A9C-87A9-306840259F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E8009087-35C7-4B35-82AA-EF54CF6A3DA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918" name="直線コネクタ 917">
          <a:extLst>
            <a:ext uri="{FF2B5EF4-FFF2-40B4-BE49-F238E27FC236}">
              <a16:creationId xmlns:a16="http://schemas.microsoft.com/office/drawing/2014/main" id="{A3B3F1F8-945D-4A62-857A-EEE7356F29FF}"/>
            </a:ext>
          </a:extLst>
        </xdr:cNvPr>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9" name="【庁舎】&#10;一人当たり面積最小値テキスト">
          <a:extLst>
            <a:ext uri="{FF2B5EF4-FFF2-40B4-BE49-F238E27FC236}">
              <a16:creationId xmlns:a16="http://schemas.microsoft.com/office/drawing/2014/main" id="{50EB7D58-9CF8-4183-AD64-718F5CBCCC96}"/>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20" name="直線コネクタ 919">
          <a:extLst>
            <a:ext uri="{FF2B5EF4-FFF2-40B4-BE49-F238E27FC236}">
              <a16:creationId xmlns:a16="http://schemas.microsoft.com/office/drawing/2014/main" id="{DC2033B1-38C4-436E-8ED8-F9D2F057F092}"/>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921" name="【庁舎】&#10;一人当たり面積最大値テキスト">
          <a:extLst>
            <a:ext uri="{FF2B5EF4-FFF2-40B4-BE49-F238E27FC236}">
              <a16:creationId xmlns:a16="http://schemas.microsoft.com/office/drawing/2014/main" id="{155B7604-1113-462A-B14E-C3133246BBF8}"/>
            </a:ext>
          </a:extLst>
        </xdr:cNvPr>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922" name="直線コネクタ 921">
          <a:extLst>
            <a:ext uri="{FF2B5EF4-FFF2-40B4-BE49-F238E27FC236}">
              <a16:creationId xmlns:a16="http://schemas.microsoft.com/office/drawing/2014/main" id="{788F715A-43F6-40E5-A1BD-715CAC4C2606}"/>
            </a:ext>
          </a:extLst>
        </xdr:cNvPr>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923" name="【庁舎】&#10;一人当たり面積平均値テキスト">
          <a:extLst>
            <a:ext uri="{FF2B5EF4-FFF2-40B4-BE49-F238E27FC236}">
              <a16:creationId xmlns:a16="http://schemas.microsoft.com/office/drawing/2014/main" id="{2320BA36-D244-4D84-97C2-94C9E4A0CAD8}"/>
            </a:ext>
          </a:extLst>
        </xdr:cNvPr>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924" name="フローチャート: 判断 923">
          <a:extLst>
            <a:ext uri="{FF2B5EF4-FFF2-40B4-BE49-F238E27FC236}">
              <a16:creationId xmlns:a16="http://schemas.microsoft.com/office/drawing/2014/main" id="{A922A568-63C9-4F2E-8D6C-A3A87B270236}"/>
            </a:ext>
          </a:extLst>
        </xdr:cNvPr>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925" name="フローチャート: 判断 924">
          <a:extLst>
            <a:ext uri="{FF2B5EF4-FFF2-40B4-BE49-F238E27FC236}">
              <a16:creationId xmlns:a16="http://schemas.microsoft.com/office/drawing/2014/main" id="{364F51DF-8219-42B2-B0D0-B6DC7DC65AEF}"/>
            </a:ext>
          </a:extLst>
        </xdr:cNvPr>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926" name="フローチャート: 判断 925">
          <a:extLst>
            <a:ext uri="{FF2B5EF4-FFF2-40B4-BE49-F238E27FC236}">
              <a16:creationId xmlns:a16="http://schemas.microsoft.com/office/drawing/2014/main" id="{2DC8A42D-C342-4814-A8B8-99AF151DEC34}"/>
            </a:ext>
          </a:extLst>
        </xdr:cNvPr>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27" name="フローチャート: 判断 926">
          <a:extLst>
            <a:ext uri="{FF2B5EF4-FFF2-40B4-BE49-F238E27FC236}">
              <a16:creationId xmlns:a16="http://schemas.microsoft.com/office/drawing/2014/main" id="{AED7E288-19F6-49C6-80C9-3DDA07A8AFE9}"/>
            </a:ext>
          </a:extLst>
        </xdr:cNvPr>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28" name="フローチャート: 判断 927">
          <a:extLst>
            <a:ext uri="{FF2B5EF4-FFF2-40B4-BE49-F238E27FC236}">
              <a16:creationId xmlns:a16="http://schemas.microsoft.com/office/drawing/2014/main" id="{3F8E0DAD-0D6B-4F9B-805C-D36252BDF5E5}"/>
            </a:ext>
          </a:extLst>
        </xdr:cNvPr>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EA848B12-4E10-453D-B6C5-7C983ADD975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5A9C0B28-CC78-4D76-9679-8E5F204794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9C4C04D-ABC3-41AF-AAB2-80429BA8D18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1F0DFA67-0B13-41D5-BE6C-39F3ED1A736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216ACA16-216C-4404-B13E-F5DDFC03A8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934" name="楕円 933">
          <a:extLst>
            <a:ext uri="{FF2B5EF4-FFF2-40B4-BE49-F238E27FC236}">
              <a16:creationId xmlns:a16="http://schemas.microsoft.com/office/drawing/2014/main" id="{665843C2-E033-47AC-8240-E7A1D11AF592}"/>
            </a:ext>
          </a:extLst>
        </xdr:cNvPr>
        <xdr:cNvSpPr/>
      </xdr:nvSpPr>
      <xdr:spPr>
        <a:xfrm>
          <a:off x="22110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52813</xdr:rowOff>
    </xdr:from>
    <xdr:ext cx="469744" cy="259045"/>
    <xdr:sp macro="" textlink="">
      <xdr:nvSpPr>
        <xdr:cNvPr id="935" name="【庁舎】&#10;一人当たり面積該当値テキスト">
          <a:extLst>
            <a:ext uri="{FF2B5EF4-FFF2-40B4-BE49-F238E27FC236}">
              <a16:creationId xmlns:a16="http://schemas.microsoft.com/office/drawing/2014/main" id="{6465DD75-9392-4D0A-BD80-2EAA6E764B66}"/>
            </a:ext>
          </a:extLst>
        </xdr:cNvPr>
        <xdr:cNvSpPr txBox="1"/>
      </xdr:nvSpPr>
      <xdr:spPr>
        <a:xfrm>
          <a:off x="22199600"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936" name="楕円 935">
          <a:extLst>
            <a:ext uri="{FF2B5EF4-FFF2-40B4-BE49-F238E27FC236}">
              <a16:creationId xmlns:a16="http://schemas.microsoft.com/office/drawing/2014/main" id="{C946E63D-8693-400D-94DB-5CB2411A3EF1}"/>
            </a:ext>
          </a:extLst>
        </xdr:cNvPr>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125186</xdr:rowOff>
    </xdr:from>
    <xdr:to>
      <xdr:col>116</xdr:col>
      <xdr:colOff>63500</xdr:colOff>
      <xdr:row>106</xdr:row>
      <xdr:rowOff>131718</xdr:rowOff>
    </xdr:to>
    <xdr:cxnSp macro="">
      <xdr:nvCxnSpPr>
        <xdr:cNvPr id="937" name="直線コネクタ 936">
          <a:extLst>
            <a:ext uri="{FF2B5EF4-FFF2-40B4-BE49-F238E27FC236}">
              <a16:creationId xmlns:a16="http://schemas.microsoft.com/office/drawing/2014/main" id="{7AC3DCD7-18CD-458F-A334-91461B2E8968}"/>
            </a:ext>
          </a:extLst>
        </xdr:cNvPr>
        <xdr:cNvCxnSpPr/>
      </xdr:nvCxnSpPr>
      <xdr:spPr>
        <a:xfrm flipV="1">
          <a:off x="21323300" y="182988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938" name="楕円 937">
          <a:extLst>
            <a:ext uri="{FF2B5EF4-FFF2-40B4-BE49-F238E27FC236}">
              <a16:creationId xmlns:a16="http://schemas.microsoft.com/office/drawing/2014/main" id="{1D33D123-6F7B-476B-9EEF-3CEB9832485A}"/>
            </a:ext>
          </a:extLst>
        </xdr:cNvPr>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138249</xdr:rowOff>
    </xdr:to>
    <xdr:cxnSp macro="">
      <xdr:nvCxnSpPr>
        <xdr:cNvPr id="939" name="直線コネクタ 938">
          <a:extLst>
            <a:ext uri="{FF2B5EF4-FFF2-40B4-BE49-F238E27FC236}">
              <a16:creationId xmlns:a16="http://schemas.microsoft.com/office/drawing/2014/main" id="{5327CBF6-3E21-464A-BA40-AB9DBE0F0E74}"/>
            </a:ext>
          </a:extLst>
        </xdr:cNvPr>
        <xdr:cNvCxnSpPr/>
      </xdr:nvCxnSpPr>
      <xdr:spPr>
        <a:xfrm flipV="1">
          <a:off x="20434300" y="183054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92892</xdr:rowOff>
    </xdr:from>
    <xdr:to>
      <xdr:col>102</xdr:col>
      <xdr:colOff>165100</xdr:colOff>
      <xdr:row>107</xdr:row>
      <xdr:rowOff>23042</xdr:rowOff>
    </xdr:to>
    <xdr:sp macro="" textlink="">
      <xdr:nvSpPr>
        <xdr:cNvPr id="940" name="楕円 939">
          <a:extLst>
            <a:ext uri="{FF2B5EF4-FFF2-40B4-BE49-F238E27FC236}">
              <a16:creationId xmlns:a16="http://schemas.microsoft.com/office/drawing/2014/main" id="{66C26F98-1DCF-437F-B37E-6D1B585D25D0}"/>
            </a:ext>
          </a:extLst>
        </xdr:cNvPr>
        <xdr:cNvSpPr/>
      </xdr:nvSpPr>
      <xdr:spPr>
        <a:xfrm>
          <a:off x="19494500" y="182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138249</xdr:rowOff>
    </xdr:from>
    <xdr:to>
      <xdr:col>107</xdr:col>
      <xdr:colOff>50800</xdr:colOff>
      <xdr:row>106</xdr:row>
      <xdr:rowOff>143692</xdr:rowOff>
    </xdr:to>
    <xdr:cxnSp macro="">
      <xdr:nvCxnSpPr>
        <xdr:cNvPr id="941" name="直線コネクタ 940">
          <a:extLst>
            <a:ext uri="{FF2B5EF4-FFF2-40B4-BE49-F238E27FC236}">
              <a16:creationId xmlns:a16="http://schemas.microsoft.com/office/drawing/2014/main" id="{C6FD551F-A060-4A8E-A8B8-53A8093EB589}"/>
            </a:ext>
          </a:extLst>
        </xdr:cNvPr>
        <xdr:cNvCxnSpPr/>
      </xdr:nvCxnSpPr>
      <xdr:spPr>
        <a:xfrm flipV="1">
          <a:off x="19545300" y="1831194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42" name="楕円 941">
          <a:extLst>
            <a:ext uri="{FF2B5EF4-FFF2-40B4-BE49-F238E27FC236}">
              <a16:creationId xmlns:a16="http://schemas.microsoft.com/office/drawing/2014/main" id="{4F65C22F-624C-47A1-80A6-A7329FC782EA}"/>
            </a:ext>
          </a:extLst>
        </xdr:cNvPr>
        <xdr:cNvSpPr/>
      </xdr:nvSpPr>
      <xdr:spPr>
        <a:xfrm>
          <a:off x="18605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143692</xdr:rowOff>
    </xdr:from>
    <xdr:to>
      <xdr:col>102</xdr:col>
      <xdr:colOff>114300</xdr:colOff>
      <xdr:row>107</xdr:row>
      <xdr:rowOff>2721</xdr:rowOff>
    </xdr:to>
    <xdr:cxnSp macro="">
      <xdr:nvCxnSpPr>
        <xdr:cNvPr id="943" name="直線コネクタ 942">
          <a:extLst>
            <a:ext uri="{FF2B5EF4-FFF2-40B4-BE49-F238E27FC236}">
              <a16:creationId xmlns:a16="http://schemas.microsoft.com/office/drawing/2014/main" id="{E831A528-26EE-4543-A6C4-5DD00BB0D711}"/>
            </a:ext>
          </a:extLst>
        </xdr:cNvPr>
        <xdr:cNvCxnSpPr/>
      </xdr:nvCxnSpPr>
      <xdr:spPr>
        <a:xfrm flipV="1">
          <a:off x="18656300" y="18317392"/>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944" name="n_1aveValue【庁舎】&#10;一人当たり面積">
          <a:extLst>
            <a:ext uri="{FF2B5EF4-FFF2-40B4-BE49-F238E27FC236}">
              <a16:creationId xmlns:a16="http://schemas.microsoft.com/office/drawing/2014/main" id="{7960E603-BF63-49F4-A9BA-C39B866689EB}"/>
            </a:ext>
          </a:extLst>
        </xdr:cNvPr>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945" name="n_2aveValue【庁舎】&#10;一人当たり面積">
          <a:extLst>
            <a:ext uri="{FF2B5EF4-FFF2-40B4-BE49-F238E27FC236}">
              <a16:creationId xmlns:a16="http://schemas.microsoft.com/office/drawing/2014/main" id="{86014CC1-0A84-4FDB-94BB-8CCE95A0D699}"/>
            </a:ext>
          </a:extLst>
        </xdr:cNvPr>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946" name="n_3aveValue【庁舎】&#10;一人当たり面積">
          <a:extLst>
            <a:ext uri="{FF2B5EF4-FFF2-40B4-BE49-F238E27FC236}">
              <a16:creationId xmlns:a16="http://schemas.microsoft.com/office/drawing/2014/main" id="{5D3F0212-8C8D-487E-B584-194E178087D7}"/>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947" name="n_4aveValue【庁舎】&#10;一人当たり面積">
          <a:extLst>
            <a:ext uri="{FF2B5EF4-FFF2-40B4-BE49-F238E27FC236}">
              <a16:creationId xmlns:a16="http://schemas.microsoft.com/office/drawing/2014/main" id="{B9A9D114-F8BA-484D-B71E-DB7136A58DAB}"/>
            </a:ext>
          </a:extLst>
        </xdr:cNvPr>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2195</xdr:rowOff>
    </xdr:from>
    <xdr:ext cx="469744" cy="259045"/>
    <xdr:sp macro="" textlink="">
      <xdr:nvSpPr>
        <xdr:cNvPr id="948" name="n_1mainValue【庁舎】&#10;一人当たり面積">
          <a:extLst>
            <a:ext uri="{FF2B5EF4-FFF2-40B4-BE49-F238E27FC236}">
              <a16:creationId xmlns:a16="http://schemas.microsoft.com/office/drawing/2014/main" id="{9EA2F169-8877-44D2-8228-29F6FC6F2104}"/>
            </a:ext>
          </a:extLst>
        </xdr:cNvPr>
        <xdr:cNvSpPr txBox="1"/>
      </xdr:nvSpPr>
      <xdr:spPr>
        <a:xfrm>
          <a:off x="210757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949" name="n_2mainValue【庁舎】&#10;一人当たり面積">
          <a:extLst>
            <a:ext uri="{FF2B5EF4-FFF2-40B4-BE49-F238E27FC236}">
              <a16:creationId xmlns:a16="http://schemas.microsoft.com/office/drawing/2014/main" id="{C371224C-892B-4C6B-854E-CAE39352C786}"/>
            </a:ext>
          </a:extLst>
        </xdr:cNvPr>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39569</xdr:rowOff>
    </xdr:from>
    <xdr:ext cx="469744" cy="259045"/>
    <xdr:sp macro="" textlink="">
      <xdr:nvSpPr>
        <xdr:cNvPr id="950" name="n_3mainValue【庁舎】&#10;一人当たり面積">
          <a:extLst>
            <a:ext uri="{FF2B5EF4-FFF2-40B4-BE49-F238E27FC236}">
              <a16:creationId xmlns:a16="http://schemas.microsoft.com/office/drawing/2014/main" id="{338A2FAF-F53C-473E-9C47-71A0F2DB4602}"/>
            </a:ext>
          </a:extLst>
        </xdr:cNvPr>
        <xdr:cNvSpPr txBox="1"/>
      </xdr:nvSpPr>
      <xdr:spPr>
        <a:xfrm>
          <a:off x="19310427" y="1804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51" name="n_4mainValue【庁舎】&#10;一人当たり面積">
          <a:extLst>
            <a:ext uri="{FF2B5EF4-FFF2-40B4-BE49-F238E27FC236}">
              <a16:creationId xmlns:a16="http://schemas.microsoft.com/office/drawing/2014/main" id="{8FEB0C81-C9B5-4726-BAE4-3D381AEF894E}"/>
            </a:ext>
          </a:extLst>
        </xdr:cNvPr>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D2B72D14-A9DF-4936-B55F-6A99D9A0C4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F1F38B76-C8A1-4476-B0DD-EB60C528CA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7F28C4E0-EE1B-459F-A5CF-FFFC8E61F4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（ストック情報分析表①にまとめて記載）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28,495
28,255
264.89
20,682,789
19,653,707
986,193
9,429,881
19,701,301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年度と比較すると横ばいで推移している。</a:t>
          </a:r>
        </a:p>
        <a:p>
          <a:r>
            <a:rPr kumimoji="1" lang="ja-JP" altLang="en-US" sz="1300">
              <a:latin typeface="ＭＳ Ｐゴシック" panose="020B0600070205080204" pitchFamily="50" charset="-128"/>
              <a:ea typeface="ＭＳ Ｐゴシック" panose="020B0600070205080204" pitchFamily="50" charset="-128"/>
            </a:rPr>
            <a:t>　財政需要額は増加傾向にある一方で税収等の財政収入額は今後大きい伸びは期待できないなか、企業の工業団地への誘致、中小企業・小規模企業等に対しての創業や販路開拓などの支援、移住・就業等支援事業による移住定住の促進などの施策により、地域産業の発展及び就職人口の増加を図り、税収の増加に繋げ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ポイント改善した。しかし依然、類似団体平均と比較すると高い水準にある。</a:t>
          </a:r>
        </a:p>
        <a:p>
          <a:r>
            <a:rPr kumimoji="1" lang="ja-JP" altLang="en-US" sz="1300">
              <a:latin typeface="ＭＳ Ｐゴシック" panose="020B0600070205080204" pitchFamily="50" charset="-128"/>
              <a:ea typeface="ＭＳ Ｐゴシック" panose="020B0600070205080204" pitchFamily="50" charset="-128"/>
            </a:rPr>
            <a:t>　中でも委託料などの物件費は、類似団体平均より経常収支比率に占める割合が高く、今後も継続して削減に努めていく必要がある。また、地方債を財源とした大規模事業の施工に伴い地方債借入額が増加し、償還が令和８年度～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年度にピークを迎える予定であり、公債費は逓増していく見込であるため、借入額の抑制などにより公債費負担の平準化を図っていきたい。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74506</xdr:rowOff>
    </xdr:from>
    <xdr:to>
      <xdr:col>23</xdr:col>
      <xdr:colOff>133350</xdr:colOff>
      <xdr:row>66</xdr:row>
      <xdr:rowOff>106680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3902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165523</xdr:rowOff>
    </xdr:from>
    <xdr:to>
      <xdr:col>19</xdr:col>
      <xdr:colOff>133350</xdr:colOff>
      <xdr:row>66</xdr:row>
      <xdr:rowOff>106680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3097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74506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097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66</xdr:row>
      <xdr:rowOff>74506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8108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23706</xdr:rowOff>
    </xdr:from>
    <xdr:to>
      <xdr:col>23</xdr:col>
      <xdr:colOff>184150</xdr:colOff>
      <xdr:row>66</xdr:row>
      <xdr:rowOff>125306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167233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3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23706</xdr:rowOff>
    </xdr:from>
    <xdr:to>
      <xdr:col>11</xdr:col>
      <xdr:colOff>82550</xdr:colOff>
      <xdr:row>66</xdr:row>
      <xdr:rowOff>125306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110083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人件費はほぼ横ばいで推移しているが、人口１人当たり</a:t>
          </a:r>
          <a:r>
            <a:rPr kumimoji="1" lang="en-US" altLang="ja-JP" sz="1300">
              <a:latin typeface="ＭＳ Ｐゴシック" panose="020B0600070205080204" pitchFamily="50" charset="-128"/>
              <a:ea typeface="ＭＳ Ｐゴシック" panose="020B0600070205080204" pitchFamily="50" charset="-128"/>
            </a:rPr>
            <a:t>195,527</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13,599</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8,240</a:t>
          </a:r>
          <a:r>
            <a:rPr kumimoji="1" lang="ja-JP" altLang="en-US" sz="1300">
              <a:latin typeface="ＭＳ Ｐゴシック" panose="020B0600070205080204" pitchFamily="50" charset="-128"/>
              <a:ea typeface="ＭＳ Ｐゴシック" panose="020B0600070205080204" pitchFamily="50" charset="-128"/>
            </a:rPr>
            <a:t>円高い状況で、今後も経常経費の削減により物件費等の圧縮を図っていきたい。</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77699</xdr:rowOff>
    </xdr:from>
    <xdr:to>
      <xdr:col>23</xdr:col>
      <xdr:colOff>133350</xdr:colOff>
      <xdr:row>84</xdr:row>
      <xdr:rowOff>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08049"/>
          <a:ext cx="838200" cy="9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24462</xdr:rowOff>
    </xdr:from>
    <xdr:to>
      <xdr:col>19</xdr:col>
      <xdr:colOff>133350</xdr:colOff>
      <xdr:row>83</xdr:row>
      <xdr:rowOff>77699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54812"/>
          <a:ext cx="889000" cy="5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24462</xdr:rowOff>
    </xdr:from>
    <xdr:to>
      <xdr:col>15</xdr:col>
      <xdr:colOff>82550</xdr:colOff>
      <xdr:row>83</xdr:row>
      <xdr:rowOff>93956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254812"/>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169706</xdr:rowOff>
    </xdr:from>
    <xdr:to>
      <xdr:col>11</xdr:col>
      <xdr:colOff>31750</xdr:colOff>
      <xdr:row>83</xdr:row>
      <xdr:rowOff>93956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28606"/>
          <a:ext cx="889000" cy="9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120655</xdr:rowOff>
    </xdr:from>
    <xdr:to>
      <xdr:col>23</xdr:col>
      <xdr:colOff>184150</xdr:colOff>
      <xdr:row>84</xdr:row>
      <xdr:rowOff>50805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92732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2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26899</xdr:rowOff>
    </xdr:from>
    <xdr:to>
      <xdr:col>19</xdr:col>
      <xdr:colOff>184150</xdr:colOff>
      <xdr:row>83</xdr:row>
      <xdr:rowOff>128499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5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113276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43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145112</xdr:rowOff>
    </xdr:from>
    <xdr:to>
      <xdr:col>15</xdr:col>
      <xdr:colOff>133350</xdr:colOff>
      <xdr:row>83</xdr:row>
      <xdr:rowOff>75262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0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60039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43156</xdr:rowOff>
    </xdr:from>
    <xdr:to>
      <xdr:col>11</xdr:col>
      <xdr:colOff>82550</xdr:colOff>
      <xdr:row>83</xdr:row>
      <xdr:rowOff>144756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129533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5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118906</xdr:rowOff>
    </xdr:from>
    <xdr:to>
      <xdr:col>7</xdr:col>
      <xdr:colOff>31750</xdr:colOff>
      <xdr:row>83</xdr:row>
      <xdr:rowOff>49056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33833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strike="noStrike" baseline="0">
              <a:latin typeface="ＭＳ Ｐゴシック" panose="020B0600070205080204" pitchFamily="50" charset="-128"/>
              <a:ea typeface="ＭＳ Ｐゴシック" panose="020B0600070205080204" pitchFamily="50" charset="-128"/>
            </a:rPr>
            <a:t>　</a:t>
          </a:r>
          <a:r>
            <a:rPr kumimoji="1" lang="en-US" altLang="ja-JP" sz="1300" strike="noStrike" baseline="0">
              <a:latin typeface="ＭＳ Ｐゴシック" panose="020B0600070205080204" pitchFamily="50" charset="-128"/>
              <a:ea typeface="ＭＳ Ｐゴシック" panose="020B0600070205080204" pitchFamily="50" charset="-128"/>
            </a:rPr>
            <a:t>R01</a:t>
          </a:r>
          <a:r>
            <a:rPr kumimoji="1" lang="ja-JP" altLang="en-US" sz="1300" strike="noStrike" baseline="0">
              <a:latin typeface="ＭＳ Ｐゴシック" panose="020B0600070205080204" pitchFamily="50" charset="-128"/>
              <a:ea typeface="ＭＳ Ｐゴシック" panose="020B0600070205080204" pitchFamily="50" charset="-128"/>
            </a:rPr>
            <a:t>年度と比較すると横ばいで推移している。これまでの給与適正化の取組などにより、類似団体平均と比較すると低位で推移している。</a:t>
          </a:r>
        </a:p>
        <a:p>
          <a:r>
            <a:rPr kumimoji="1" lang="ja-JP" altLang="en-US" sz="1300" strike="noStrike" baseline="0">
              <a:latin typeface="ＭＳ Ｐゴシック" panose="020B0600070205080204" pitchFamily="50" charset="-128"/>
              <a:ea typeface="ＭＳ Ｐゴシック" panose="020B0600070205080204" pitchFamily="50" charset="-128"/>
            </a:rPr>
            <a:t>　今後も国の取扱いを基本としつつ、地域の給与水準を踏まえ、給与の適正化に努めていく。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78921</xdr:rowOff>
    </xdr:from>
    <xdr:to>
      <xdr:col>81</xdr:col>
      <xdr:colOff>44450</xdr:colOff>
      <xdr:row>80</xdr:row>
      <xdr:rowOff>78921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37949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78921</xdr:rowOff>
    </xdr:from>
    <xdr:to>
      <xdr:col>77</xdr:col>
      <xdr:colOff>44450</xdr:colOff>
      <xdr:row>80</xdr:row>
      <xdr:rowOff>165100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37949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97064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38811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45357</xdr:rowOff>
    </xdr:from>
    <xdr:to>
      <xdr:col>68</xdr:col>
      <xdr:colOff>152400</xdr:colOff>
      <xdr:row>81</xdr:row>
      <xdr:rowOff>97064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39328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28121</xdr:rowOff>
    </xdr:from>
    <xdr:to>
      <xdr:col>81</xdr:col>
      <xdr:colOff>95250</xdr:colOff>
      <xdr:row>80</xdr:row>
      <xdr:rowOff>129721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120848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66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28121</xdr:rowOff>
    </xdr:from>
    <xdr:to>
      <xdr:col>77</xdr:col>
      <xdr:colOff>95250</xdr:colOff>
      <xdr:row>80</xdr:row>
      <xdr:rowOff>129721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139898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51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strike="noStrike" baseline="0">
              <a:latin typeface="ＭＳ Ｐゴシック" panose="020B0600070205080204" pitchFamily="50" charset="-128"/>
              <a:ea typeface="ＭＳ Ｐゴシック" panose="020B0600070205080204" pitchFamily="50" charset="-128"/>
            </a:rPr>
            <a:t>　</a:t>
          </a:r>
          <a:r>
            <a:rPr kumimoji="1" lang="en-US" altLang="ja-JP" sz="1300" strike="noStrike" baseline="0">
              <a:latin typeface="ＭＳ Ｐゴシック" panose="020B0600070205080204" pitchFamily="50" charset="-128"/>
              <a:ea typeface="ＭＳ Ｐゴシック" panose="020B0600070205080204" pitchFamily="50" charset="-128"/>
            </a:rPr>
            <a:t>R01</a:t>
          </a:r>
          <a:r>
            <a:rPr kumimoji="1" lang="ja-JP" altLang="en-US" sz="1300" strike="noStrike" baseline="0">
              <a:latin typeface="ＭＳ Ｐゴシック" panose="020B0600070205080204" pitchFamily="50" charset="-128"/>
              <a:ea typeface="ＭＳ Ｐゴシック" panose="020B0600070205080204" pitchFamily="50" charset="-128"/>
            </a:rPr>
            <a:t>年度から</a:t>
          </a:r>
          <a:r>
            <a:rPr kumimoji="1" lang="en-US" altLang="ja-JP" sz="1300" strike="noStrike" baseline="0">
              <a:latin typeface="ＭＳ Ｐゴシック" panose="020B0600070205080204" pitchFamily="50" charset="-128"/>
              <a:ea typeface="ＭＳ Ｐゴシック" panose="020B0600070205080204" pitchFamily="50" charset="-128"/>
            </a:rPr>
            <a:t>0.03</a:t>
          </a:r>
          <a:r>
            <a:rPr kumimoji="1" lang="ja-JP" altLang="en-US" sz="1300" strike="noStrike" baseline="0">
              <a:latin typeface="ＭＳ Ｐゴシック" panose="020B0600070205080204" pitchFamily="50" charset="-128"/>
              <a:ea typeface="ＭＳ Ｐゴシック" panose="020B0600070205080204" pitchFamily="50" charset="-128"/>
            </a:rPr>
            <a:t>ポイント増加した。主に民生、農林水産、教育部門について類似団体平均と比べ職員数が多くなっている。</a:t>
          </a:r>
        </a:p>
        <a:p>
          <a:r>
            <a:rPr kumimoji="1" lang="ja-JP" altLang="en-US" sz="1300" strike="noStrike" baseline="0">
              <a:latin typeface="ＭＳ Ｐゴシック" panose="020B0600070205080204" pitchFamily="50" charset="-128"/>
              <a:ea typeface="ＭＳ Ｐゴシック" panose="020B0600070205080204" pitchFamily="50" charset="-128"/>
            </a:rPr>
            <a:t>　</a:t>
          </a:r>
          <a:r>
            <a:rPr kumimoji="1" lang="en-US" altLang="ja-JP" sz="1300" strike="noStrike" baseline="0">
              <a:latin typeface="ＭＳ Ｐゴシック" panose="020B0600070205080204" pitchFamily="50" charset="-128"/>
              <a:ea typeface="ＭＳ Ｐゴシック" panose="020B0600070205080204" pitchFamily="50" charset="-128"/>
            </a:rPr>
            <a:t>H29</a:t>
          </a:r>
          <a:r>
            <a:rPr kumimoji="1" lang="ja-JP" altLang="en-US" sz="1300" strike="noStrike" baseline="0">
              <a:latin typeface="ＭＳ Ｐゴシック" panose="020B0600070205080204" pitchFamily="50" charset="-128"/>
              <a:ea typeface="ＭＳ Ｐゴシック" panose="020B0600070205080204" pitchFamily="50" charset="-128"/>
            </a:rPr>
            <a:t>年度から</a:t>
          </a:r>
          <a:r>
            <a:rPr kumimoji="1" lang="en-US" altLang="ja-JP" sz="1300" strike="noStrike" baseline="0">
              <a:latin typeface="ＭＳ Ｐゴシック" panose="020B0600070205080204" pitchFamily="50" charset="-128"/>
              <a:ea typeface="ＭＳ Ｐゴシック" panose="020B0600070205080204" pitchFamily="50" charset="-128"/>
            </a:rPr>
            <a:t>R3</a:t>
          </a:r>
          <a:r>
            <a:rPr kumimoji="1" lang="ja-JP" altLang="en-US" sz="1300" strike="noStrike" baseline="0">
              <a:latin typeface="ＭＳ Ｐゴシック" panose="020B0600070205080204" pitchFamily="50" charset="-128"/>
              <a:ea typeface="ＭＳ Ｐゴシック" panose="020B0600070205080204" pitchFamily="50" charset="-128"/>
            </a:rPr>
            <a:t>年度までの５年間を計画期間とする現在の定員管理計画を基に、民間委託への転換を図るなどして、今後も適正な職員数の管理に努めていく。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144417</xdr:rowOff>
    </xdr:from>
    <xdr:to>
      <xdr:col>81</xdr:col>
      <xdr:colOff>44450</xdr:colOff>
      <xdr:row>62</xdr:row>
      <xdr:rowOff>149588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74317"/>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123734</xdr:rowOff>
    </xdr:from>
    <xdr:to>
      <xdr:col>77</xdr:col>
      <xdr:colOff>44450</xdr:colOff>
      <xdr:row>62</xdr:row>
      <xdr:rowOff>144417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536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122010</xdr:rowOff>
    </xdr:from>
    <xdr:to>
      <xdr:col>72</xdr:col>
      <xdr:colOff>203200</xdr:colOff>
      <xdr:row>62</xdr:row>
      <xdr:rowOff>123734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5191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108222</xdr:rowOff>
    </xdr:from>
    <xdr:to>
      <xdr:col>68</xdr:col>
      <xdr:colOff>152400</xdr:colOff>
      <xdr:row>62</xdr:row>
      <xdr:rowOff>122010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3812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98788</xdr:rowOff>
    </xdr:from>
    <xdr:to>
      <xdr:col>81</xdr:col>
      <xdr:colOff>95250</xdr:colOff>
      <xdr:row>63</xdr:row>
      <xdr:rowOff>28938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70865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0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93617</xdr:rowOff>
    </xdr:from>
    <xdr:to>
      <xdr:col>77</xdr:col>
      <xdr:colOff>95250</xdr:colOff>
      <xdr:row>63</xdr:row>
      <xdr:rowOff>23767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8544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72934</xdr:rowOff>
    </xdr:from>
    <xdr:to>
      <xdr:col>73</xdr:col>
      <xdr:colOff>44450</xdr:colOff>
      <xdr:row>63</xdr:row>
      <xdr:rowOff>3084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159311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71210</xdr:rowOff>
    </xdr:from>
    <xdr:to>
      <xdr:col>68</xdr:col>
      <xdr:colOff>203200</xdr:colOff>
      <xdr:row>63</xdr:row>
      <xdr:rowOff>1360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157587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8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57422</xdr:rowOff>
    </xdr:from>
    <xdr:to>
      <xdr:col>64</xdr:col>
      <xdr:colOff>152400</xdr:colOff>
      <xdr:row>62</xdr:row>
      <xdr:rowOff>159022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143799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7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ポイント悪化し、４年連続して悪化している状況である。</a:t>
          </a:r>
        </a:p>
        <a:p>
          <a:r>
            <a:rPr kumimoji="1" lang="ja-JP" altLang="en-US" sz="1300">
              <a:latin typeface="ＭＳ Ｐゴシック" panose="020B0600070205080204" pitchFamily="50" charset="-128"/>
              <a:ea typeface="ＭＳ Ｐゴシック" panose="020B0600070205080204" pitchFamily="50" charset="-128"/>
            </a:rPr>
            <a:t>　イエローカードに値する早期健全化基準</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％は下回っているものの、類似団体平均と比較すると</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高くなっている。地方債の新規借入利率の低下などによる元利償還金の減少が比率の良化に繋がる要素はあるが、合併特例事業債や辺地対策事業債の元利償還により今後も微増していくと考えてい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12277</xdr:rowOff>
    </xdr:from>
    <xdr:to>
      <xdr:col>81</xdr:col>
      <xdr:colOff>44450</xdr:colOff>
      <xdr:row>44</xdr:row>
      <xdr:rowOff>28363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5560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23300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5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12277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5399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43</xdr:row>
      <xdr:rowOff>167640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5078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135467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4836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149013</xdr:rowOff>
    </xdr:from>
    <xdr:to>
      <xdr:col>81</xdr:col>
      <xdr:colOff>95250</xdr:colOff>
      <xdr:row>44</xdr:row>
      <xdr:rowOff>79163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121090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4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132927</xdr:rowOff>
    </xdr:from>
    <xdr:to>
      <xdr:col>77</xdr:col>
      <xdr:colOff>95250</xdr:colOff>
      <xdr:row>44</xdr:row>
      <xdr:rowOff>63077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47854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R01</a:t>
          </a:r>
          <a:r>
            <a:rPr kumimoji="1" lang="ja-JP" altLang="en-US" sz="1200">
              <a:latin typeface="ＭＳ Ｐゴシック" panose="020B0600070205080204" pitchFamily="50" charset="-128"/>
              <a:ea typeface="ＭＳ Ｐゴシック" panose="020B0600070205080204" pitchFamily="50" charset="-128"/>
            </a:rPr>
            <a:t>年度より</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ポイント良化し、</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年から３年連続で改善している。</a:t>
          </a:r>
        </a:p>
        <a:p>
          <a:r>
            <a:rPr kumimoji="1" lang="ja-JP" altLang="en-US" sz="1200">
              <a:latin typeface="ＭＳ Ｐゴシック" panose="020B0600070205080204" pitchFamily="50" charset="-128"/>
              <a:ea typeface="ＭＳ Ｐゴシック" panose="020B0600070205080204" pitchFamily="50" charset="-128"/>
            </a:rPr>
            <a:t>　イエローカードに値する早期健全化基準</a:t>
          </a:r>
          <a:r>
            <a:rPr kumimoji="1" lang="en-US" altLang="ja-JP" sz="1200">
              <a:latin typeface="ＭＳ Ｐゴシック" panose="020B0600070205080204" pitchFamily="50" charset="-128"/>
              <a:ea typeface="ＭＳ Ｐゴシック" panose="020B0600070205080204" pitchFamily="50" charset="-128"/>
            </a:rPr>
            <a:t>350</a:t>
          </a:r>
          <a:r>
            <a:rPr kumimoji="1" lang="ja-JP" altLang="en-US" sz="1200">
              <a:latin typeface="ＭＳ Ｐゴシック" panose="020B0600070205080204" pitchFamily="50" charset="-128"/>
              <a:ea typeface="ＭＳ Ｐゴシック" panose="020B0600070205080204" pitchFamily="50" charset="-128"/>
            </a:rPr>
            <a:t>％を大きく下回っており、早期に是正を求められるまでには至っていないが、類似団体平均より</a:t>
          </a:r>
          <a:r>
            <a:rPr kumimoji="1" lang="en-US" altLang="ja-JP" sz="1200">
              <a:latin typeface="ＭＳ Ｐゴシック" panose="020B0600070205080204" pitchFamily="50" charset="-128"/>
              <a:ea typeface="ＭＳ Ｐゴシック" panose="020B0600070205080204" pitchFamily="50" charset="-128"/>
            </a:rPr>
            <a:t>141.8</a:t>
          </a:r>
          <a:r>
            <a:rPr kumimoji="1" lang="ja-JP" altLang="en-US" sz="1200">
              <a:latin typeface="ＭＳ Ｐゴシック" panose="020B0600070205080204" pitchFamily="50" charset="-128"/>
              <a:ea typeface="ＭＳ Ｐゴシック" panose="020B0600070205080204" pitchFamily="50" charset="-128"/>
            </a:rPr>
            <a:t>ポイント高く、県内</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市と比較しても一番高い水準となっている。高い要因として大規模事業による地方債借入残高の増加や下水道整備に伴う下水道事業債等の償還への繰出金、さらに基金などの充当可能な財源が少ないことが考えられる。</a:t>
          </a:r>
        </a:p>
        <a:p>
          <a:r>
            <a:rPr kumimoji="1" lang="ja-JP" altLang="en-US" sz="1200">
              <a:latin typeface="ＭＳ Ｐゴシック" panose="020B0600070205080204" pitchFamily="50" charset="-128"/>
              <a:ea typeface="ＭＳ Ｐゴシック" panose="020B0600070205080204" pitchFamily="50" charset="-128"/>
            </a:rPr>
            <a:t>　地方債の適正な管理、公共下水道事業会計等の公営企業の安定経営、余剰財源の基金への積立などにより比率の良化に努めていく。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27390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2571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170917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59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27390</xdr:rowOff>
    </xdr:from>
    <xdr:to>
      <xdr:col>81</xdr:col>
      <xdr:colOff>133350</xdr:colOff>
      <xdr:row>21</xdr:row>
      <xdr:rowOff>27390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6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27390</xdr:rowOff>
    </xdr:from>
    <xdr:to>
      <xdr:col>81</xdr:col>
      <xdr:colOff>44450</xdr:colOff>
      <xdr:row>21</xdr:row>
      <xdr:rowOff>64389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627840"/>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52722</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8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36195</xdr:rowOff>
    </xdr:from>
    <xdr:to>
      <xdr:col>81</xdr:col>
      <xdr:colOff>95250</xdr:colOff>
      <xdr:row>14</xdr:row>
      <xdr:rowOff>137795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3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64389</xdr:rowOff>
    </xdr:from>
    <xdr:to>
      <xdr:col>77</xdr:col>
      <xdr:colOff>44450</xdr:colOff>
      <xdr:row>21</xdr:row>
      <xdr:rowOff>91736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664839"/>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39412</xdr:rowOff>
    </xdr:from>
    <xdr:to>
      <xdr:col>77</xdr:col>
      <xdr:colOff>95250</xdr:colOff>
      <xdr:row>14</xdr:row>
      <xdr:rowOff>141012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3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151189</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08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91736</xdr:rowOff>
    </xdr:from>
    <xdr:to>
      <xdr:col>72</xdr:col>
      <xdr:colOff>203200</xdr:colOff>
      <xdr:row>21</xdr:row>
      <xdr:rowOff>102997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69218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43434</xdr:rowOff>
    </xdr:from>
    <xdr:to>
      <xdr:col>73</xdr:col>
      <xdr:colOff>44450</xdr:colOff>
      <xdr:row>14</xdr:row>
      <xdr:rowOff>145034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155211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80476</xdr:rowOff>
    </xdr:from>
    <xdr:to>
      <xdr:col>68</xdr:col>
      <xdr:colOff>152400</xdr:colOff>
      <xdr:row>21</xdr:row>
      <xdr:rowOff>102997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680926"/>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72390</xdr:rowOff>
    </xdr:from>
    <xdr:to>
      <xdr:col>68</xdr:col>
      <xdr:colOff>203200</xdr:colOff>
      <xdr:row>15</xdr:row>
      <xdr:rowOff>2540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12717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82042</xdr:rowOff>
    </xdr:from>
    <xdr:to>
      <xdr:col>64</xdr:col>
      <xdr:colOff>152400</xdr:colOff>
      <xdr:row>15</xdr:row>
      <xdr:rowOff>12192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22369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148040</xdr:rowOff>
    </xdr:from>
    <xdr:to>
      <xdr:col>81</xdr:col>
      <xdr:colOff>95250</xdr:colOff>
      <xdr:row>21</xdr:row>
      <xdr:rowOff>78190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57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43917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47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13589</xdr:rowOff>
    </xdr:from>
    <xdr:to>
      <xdr:col>77</xdr:col>
      <xdr:colOff>95250</xdr:colOff>
      <xdr:row>21</xdr:row>
      <xdr:rowOff>115189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6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99966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70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40936</xdr:rowOff>
    </xdr:from>
    <xdr:to>
      <xdr:col>73</xdr:col>
      <xdr:colOff>44450</xdr:colOff>
      <xdr:row>21</xdr:row>
      <xdr:rowOff>142536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6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127313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72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52197</xdr:rowOff>
    </xdr:from>
    <xdr:to>
      <xdr:col>68</xdr:col>
      <xdr:colOff>203200</xdr:colOff>
      <xdr:row>21</xdr:row>
      <xdr:rowOff>153797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138574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7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29676</xdr:rowOff>
    </xdr:from>
    <xdr:to>
      <xdr:col>64</xdr:col>
      <xdr:colOff>152400</xdr:colOff>
      <xdr:row>21</xdr:row>
      <xdr:rowOff>131276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116053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71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28,495
28,255
264.89
20,682,789
19,653,707
986,193
9,429,881
19,701,301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strike="noStrike" baseline="0">
              <a:latin typeface="ＭＳ Ｐゴシック" panose="020B0600070205080204" pitchFamily="50" charset="-128"/>
              <a:ea typeface="ＭＳ Ｐゴシック" panose="020B0600070205080204" pitchFamily="50" charset="-128"/>
            </a:rPr>
            <a:t>　</a:t>
          </a:r>
          <a:r>
            <a:rPr kumimoji="1" lang="en-US" altLang="ja-JP" sz="1300" strike="noStrike" baseline="0">
              <a:latin typeface="ＭＳ Ｐゴシック" panose="020B0600070205080204" pitchFamily="50" charset="-128"/>
              <a:ea typeface="ＭＳ Ｐゴシック" panose="020B0600070205080204" pitchFamily="50" charset="-128"/>
            </a:rPr>
            <a:t>R01</a:t>
          </a:r>
          <a:r>
            <a:rPr kumimoji="1" lang="ja-JP" altLang="en-US" sz="1300" strike="noStrike" baseline="0">
              <a:latin typeface="ＭＳ Ｐゴシック" panose="020B0600070205080204" pitchFamily="50" charset="-128"/>
              <a:ea typeface="ＭＳ Ｐゴシック" panose="020B0600070205080204" pitchFamily="50" charset="-128"/>
            </a:rPr>
            <a:t>年度から</a:t>
          </a:r>
          <a:r>
            <a:rPr kumimoji="1" lang="en-US" altLang="ja-JP" sz="1300" strike="noStrike" baseline="0">
              <a:latin typeface="ＭＳ Ｐゴシック" panose="020B0600070205080204" pitchFamily="50" charset="-128"/>
              <a:ea typeface="ＭＳ Ｐゴシック" panose="020B0600070205080204" pitchFamily="50" charset="-128"/>
            </a:rPr>
            <a:t>2.8</a:t>
          </a:r>
          <a:r>
            <a:rPr kumimoji="1" lang="ja-JP" altLang="en-US" sz="1300" strike="noStrike" baseline="0">
              <a:latin typeface="ＭＳ Ｐゴシック" panose="020B0600070205080204" pitchFamily="50" charset="-128"/>
              <a:ea typeface="ＭＳ Ｐゴシック" panose="020B0600070205080204" pitchFamily="50" charset="-128"/>
            </a:rPr>
            <a:t>ポイント上昇し、類似団体より高い状況が続いている。</a:t>
          </a:r>
        </a:p>
        <a:p>
          <a:r>
            <a:rPr kumimoji="1" lang="ja-JP" altLang="en-US" sz="1300" strike="noStrike" baseline="0">
              <a:latin typeface="ＭＳ Ｐゴシック" panose="020B0600070205080204" pitchFamily="50" charset="-128"/>
              <a:ea typeface="ＭＳ Ｐゴシック" panose="020B0600070205080204" pitchFamily="50" charset="-128"/>
            </a:rPr>
            <a:t>　定員管理の状況からも類似団体に比べ職員数が多いことが高い状況につながっていると考える。</a:t>
          </a:r>
        </a:p>
        <a:p>
          <a:r>
            <a:rPr kumimoji="1" lang="ja-JP" altLang="en-US" sz="1300" strike="noStrike" baseline="0">
              <a:latin typeface="ＭＳ Ｐゴシック" panose="020B0600070205080204" pitchFamily="50" charset="-128"/>
              <a:ea typeface="ＭＳ Ｐゴシック" panose="020B0600070205080204" pitchFamily="50" charset="-128"/>
            </a:rPr>
            <a:t>　今後も定員管理計画に基づく職員数の削減を継続しつつ、組織改革や事務の効率化、民間委託への転換を図るなどして、人件費の減少に繋げていきたいと考えている。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38</xdr:row>
      <xdr:rowOff>105228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315528"/>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121557</xdr:rowOff>
    </xdr:from>
    <xdr:to>
      <xdr:col>19</xdr:col>
      <xdr:colOff>187325</xdr:colOff>
      <xdr:row>36</xdr:row>
      <xdr:rowOff>143328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93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121557</xdr:rowOff>
    </xdr:from>
    <xdr:to>
      <xdr:col>15</xdr:col>
      <xdr:colOff>98425</xdr:colOff>
      <xdr:row>36</xdr:row>
      <xdr:rowOff>121557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93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121557</xdr:rowOff>
    </xdr:from>
    <xdr:to>
      <xdr:col>11</xdr:col>
      <xdr:colOff>9525</xdr:colOff>
      <xdr:row>36</xdr:row>
      <xdr:rowOff>121557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93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54428</xdr:rowOff>
    </xdr:from>
    <xdr:to>
      <xdr:col>24</xdr:col>
      <xdr:colOff>76200</xdr:colOff>
      <xdr:row>38</xdr:row>
      <xdr:rowOff>156028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26505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70757</xdr:rowOff>
    </xdr:from>
    <xdr:to>
      <xdr:col>15</xdr:col>
      <xdr:colOff>149225</xdr:colOff>
      <xdr:row>37</xdr:row>
      <xdr:rowOff>907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157134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70757</xdr:rowOff>
    </xdr:from>
    <xdr:to>
      <xdr:col>11</xdr:col>
      <xdr:colOff>60325</xdr:colOff>
      <xdr:row>37</xdr:row>
      <xdr:rowOff>907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157134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70757</xdr:rowOff>
    </xdr:from>
    <xdr:to>
      <xdr:col>6</xdr:col>
      <xdr:colOff>171450</xdr:colOff>
      <xdr:row>37</xdr:row>
      <xdr:rowOff>907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157134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会計年度任用職員制度への以降などもあり、</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年度から比較して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ポイント減少している。類似団体平均と比較して高い水準ではあるが、徐々に改善している。</a:t>
          </a:r>
        </a:p>
        <a:p>
          <a:r>
            <a:rPr kumimoji="1" lang="ja-JP" altLang="en-US" sz="1300">
              <a:latin typeface="ＭＳ Ｐゴシック" panose="020B0600070205080204" pitchFamily="50" charset="-128"/>
              <a:ea typeface="ＭＳ Ｐゴシック" panose="020B0600070205080204" pitchFamily="50" charset="-128"/>
            </a:rPr>
            <a:t>　施設を多数保有しており、維持管理に係る経費負担が多くなっていることが類似団体より比率が高くなっている要因であると考えている。引続き、施設の個別施設計画や長寿命化計画に基づき施設の効率的な運営に努め経費の縮減に取り組んでいきたい。</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18</xdr:row>
      <xdr:rowOff>63500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46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63500</xdr:rowOff>
    </xdr:from>
    <xdr:to>
      <xdr:col>78</xdr:col>
      <xdr:colOff>69850</xdr:colOff>
      <xdr:row>19</xdr:row>
      <xdr:rowOff>6350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4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19</xdr:row>
      <xdr:rowOff>6350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6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76200</xdr:rowOff>
    </xdr:from>
    <xdr:to>
      <xdr:col>69</xdr:col>
      <xdr:colOff>92075</xdr:colOff>
      <xdr:row>19</xdr:row>
      <xdr:rowOff>6350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6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xdr:rowOff>
    </xdr:from>
    <xdr:to>
      <xdr:col>78</xdr:col>
      <xdr:colOff>120650</xdr:colOff>
      <xdr:row>18</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127000</xdr:rowOff>
    </xdr:from>
    <xdr:to>
      <xdr:col>74</xdr:col>
      <xdr:colOff>31750</xdr:colOff>
      <xdr:row>19</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前年度比で大きく減少している。</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度まで増加していたが、減少となり類似団体との比較でも同程度の数値となっている。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しかしながら、社会保障費の伸びが今後も増加が見込まれ、適正な運営ができる範囲内で事業や経費の縮減を図り、増加の抑制に努めていく。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59</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996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59</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90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7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ポイント減少し、類似団体平均と比べ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特別会計への繰出金が補助費等へ変更となったことが大きな要因となっている。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57</xdr:row>
      <xdr:rowOff>102507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24785"/>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57</xdr:row>
      <xdr:rowOff>102507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91622</xdr:rowOff>
    </xdr:from>
    <xdr:to>
      <xdr:col>73</xdr:col>
      <xdr:colOff>180975</xdr:colOff>
      <xdr:row>58</xdr:row>
      <xdr:rowOff>29028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64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58</xdr:row>
      <xdr:rowOff>29028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163484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40822</xdr:rowOff>
    </xdr:from>
    <xdr:to>
      <xdr:col>74</xdr:col>
      <xdr:colOff>31750</xdr:colOff>
      <xdr:row>57</xdr:row>
      <xdr:rowOff>142422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一部事務組合において、ごみ処理、消防等を担っているため、類似団体平均より高くなっていると考えられる。なお、一部事務組合で行っている火葬場の更新工事に伴う負担金増加も</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年度に比べ増加している要因と考えられる。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また、公営企業会計への多額の補助金も補助費等の増加に繋がっているため、料金見直しや経営改善により、一般会計への負担の軽減を図っていきたい。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142240</xdr:rowOff>
    </xdr:from>
    <xdr:to>
      <xdr:col>82</xdr:col>
      <xdr:colOff>107950</xdr:colOff>
      <xdr:row>38</xdr:row>
      <xdr:rowOff>20320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31444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142240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26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96520</xdr:rowOff>
    </xdr:from>
    <xdr:to>
      <xdr:col>73</xdr:col>
      <xdr:colOff>180975</xdr:colOff>
      <xdr:row>36</xdr:row>
      <xdr:rowOff>119380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119380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140970</xdr:rowOff>
    </xdr:from>
    <xdr:to>
      <xdr:col>82</xdr:col>
      <xdr:colOff>158750</xdr:colOff>
      <xdr:row>38</xdr:row>
      <xdr:rowOff>71120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113047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91440</xdr:rowOff>
    </xdr:from>
    <xdr:to>
      <xdr:col>78</xdr:col>
      <xdr:colOff>120650</xdr:colOff>
      <xdr:row>37</xdr:row>
      <xdr:rowOff>21590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6367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45720</xdr:rowOff>
    </xdr:from>
    <xdr:to>
      <xdr:col>74</xdr:col>
      <xdr:colOff>31750</xdr:colOff>
      <xdr:row>36</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132097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68580</xdr:rowOff>
    </xdr:from>
    <xdr:to>
      <xdr:col>69</xdr:col>
      <xdr:colOff>142875</xdr:colOff>
      <xdr:row>36</xdr:row>
      <xdr:rowOff>170180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154957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86377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ポイント減少し、引き続き類似団体平均並となっている。</a:t>
          </a:r>
        </a:p>
        <a:p>
          <a:r>
            <a:rPr kumimoji="1" lang="ja-JP" altLang="en-US" sz="1300">
              <a:latin typeface="ＭＳ Ｐゴシック" panose="020B0600070205080204" pitchFamily="50" charset="-128"/>
              <a:ea typeface="ＭＳ Ｐゴシック" panose="020B0600070205080204" pitchFamily="50" charset="-128"/>
            </a:rPr>
            <a:t>　合併特例事業債の償還や</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年度から借入を行っている辺地対策事業債の償還が重なり、今後は増加傾向で推移するものと考えているが、将来の財政を圧迫しないよう借入額の適正な管理に努めていく。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85852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498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28719</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78</xdr:row>
      <xdr:rowOff>85852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67563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4315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58420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426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114825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高い。人件費や補助費等が類似団体より高い状況となっているためであるが、事業の見直しなどにより事業の廃止や縮小、事業の効率化による経費の削減により経常経費を抑制して経常収支の改善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165100</xdr:rowOff>
    </xdr:from>
    <xdr:to>
      <xdr:col>82</xdr:col>
      <xdr:colOff>107950</xdr:colOff>
      <xdr:row>79</xdr:row>
      <xdr:rowOff>8889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5382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8889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77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24130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77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xdr:rowOff>
    </xdr:from>
    <xdr:to>
      <xdr:col>69</xdr:col>
      <xdr:colOff>92075</xdr:colOff>
      <xdr:row>79</xdr:row>
      <xdr:rowOff>24130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781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129539</xdr:rowOff>
    </xdr:from>
    <xdr:to>
      <xdr:col>78</xdr:col>
      <xdr:colOff>120650</xdr:colOff>
      <xdr:row>79</xdr:row>
      <xdr:rowOff>59689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44466</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40657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72212</xdr:rowOff>
    </xdr:from>
    <xdr:to>
      <xdr:col>29</xdr:col>
      <xdr:colOff>127000</xdr:colOff>
      <xdr:row>16</xdr:row>
      <xdr:rowOff>157807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63037"/>
          <a:ext cx="647700" cy="8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56989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7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140645</xdr:rowOff>
    </xdr:from>
    <xdr:to>
      <xdr:col>26</xdr:col>
      <xdr:colOff>50800</xdr:colOff>
      <xdr:row>16</xdr:row>
      <xdr:rowOff>157807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31470"/>
          <a:ext cx="698500" cy="1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140645</xdr:rowOff>
    </xdr:from>
    <xdr:to>
      <xdr:col>22</xdr:col>
      <xdr:colOff>114300</xdr:colOff>
      <xdr:row>17</xdr:row>
      <xdr:rowOff>14262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31470"/>
          <a:ext cx="698500" cy="4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14262</xdr:rowOff>
    </xdr:from>
    <xdr:to>
      <xdr:col>18</xdr:col>
      <xdr:colOff>177800</xdr:colOff>
      <xdr:row>17</xdr:row>
      <xdr:rowOff>46054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76537"/>
          <a:ext cx="698500" cy="3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21412</xdr:rowOff>
    </xdr:from>
    <xdr:to>
      <xdr:col>29</xdr:col>
      <xdr:colOff>177800</xdr:colOff>
      <xdr:row>16</xdr:row>
      <xdr:rowOff>123012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1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37939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107007</xdr:rowOff>
    </xdr:from>
    <xdr:to>
      <xdr:col>26</xdr:col>
      <xdr:colOff>101600</xdr:colOff>
      <xdr:row>17</xdr:row>
      <xdr:rowOff>37157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21934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8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89845</xdr:rowOff>
    </xdr:from>
    <xdr:to>
      <xdr:col>22</xdr:col>
      <xdr:colOff>165100</xdr:colOff>
      <xdr:row>17</xdr:row>
      <xdr:rowOff>19995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8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30172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134912</xdr:rowOff>
    </xdr:from>
    <xdr:to>
      <xdr:col>19</xdr:col>
      <xdr:colOff>38100</xdr:colOff>
      <xdr:row>17</xdr:row>
      <xdr:rowOff>65062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75239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166704</xdr:rowOff>
    </xdr:from>
    <xdr:to>
      <xdr:col>15</xdr:col>
      <xdr:colOff>101600</xdr:colOff>
      <xdr:row>17</xdr:row>
      <xdr:rowOff>96854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107031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256997</xdr:rowOff>
    </xdr:from>
    <xdr:to>
      <xdr:col>29</xdr:col>
      <xdr:colOff>127000</xdr:colOff>
      <xdr:row>34</xdr:row>
      <xdr:rowOff>280733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24447"/>
          <a:ext cx="647700" cy="23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47553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57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280733</xdr:rowOff>
    </xdr:from>
    <xdr:to>
      <xdr:col>26</xdr:col>
      <xdr:colOff>50800</xdr:colOff>
      <xdr:row>34</xdr:row>
      <xdr:rowOff>321405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48183"/>
          <a:ext cx="698500" cy="4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174197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8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317233</xdr:rowOff>
    </xdr:from>
    <xdr:to>
      <xdr:col>22</xdr:col>
      <xdr:colOff>114300</xdr:colOff>
      <xdr:row>34</xdr:row>
      <xdr:rowOff>321405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84683"/>
          <a:ext cx="698500" cy="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317233</xdr:rowOff>
    </xdr:from>
    <xdr:to>
      <xdr:col>18</xdr:col>
      <xdr:colOff>177800</xdr:colOff>
      <xdr:row>34</xdr:row>
      <xdr:rowOff>325692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84683"/>
          <a:ext cx="698500" cy="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206197</xdr:rowOff>
    </xdr:from>
    <xdr:to>
      <xdr:col>29</xdr:col>
      <xdr:colOff>177800</xdr:colOff>
      <xdr:row>34</xdr:row>
      <xdr:rowOff>307797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73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51274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1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229934</xdr:rowOff>
    </xdr:from>
    <xdr:to>
      <xdr:col>26</xdr:col>
      <xdr:colOff>101600</xdr:colOff>
      <xdr:row>34</xdr:row>
      <xdr:rowOff>331533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973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341711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6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270605</xdr:rowOff>
    </xdr:from>
    <xdr:to>
      <xdr:col>22</xdr:col>
      <xdr:colOff>165100</xdr:colOff>
      <xdr:row>35</xdr:row>
      <xdr:rowOff>29305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38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39482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0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266433</xdr:rowOff>
    </xdr:from>
    <xdr:to>
      <xdr:col>19</xdr:col>
      <xdr:colOff>38100</xdr:colOff>
      <xdr:row>35</xdr:row>
      <xdr:rowOff>25133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3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35310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0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274892</xdr:rowOff>
    </xdr:from>
    <xdr:to>
      <xdr:col>15</xdr:col>
      <xdr:colOff>101600</xdr:colOff>
      <xdr:row>35</xdr:row>
      <xdr:rowOff>33592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4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43768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1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28,495
28,255
264.89
20,682,789
19,653,707
986,193
9,429,881
19,701,301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160535</xdr:rowOff>
    </xdr:from>
    <xdr:to>
      <xdr:col>24</xdr:col>
      <xdr:colOff>63500</xdr:colOff>
      <xdr:row>37</xdr:row>
      <xdr:rowOff>41875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61285"/>
          <a:ext cx="838200" cy="22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41875</xdr:rowOff>
    </xdr:from>
    <xdr:to>
      <xdr:col>19</xdr:col>
      <xdr:colOff>177800</xdr:colOff>
      <xdr:row>37</xdr:row>
      <xdr:rowOff>54236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85525"/>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54236</xdr:rowOff>
    </xdr:from>
    <xdr:to>
      <xdr:col>15</xdr:col>
      <xdr:colOff>50800</xdr:colOff>
      <xdr:row>37</xdr:row>
      <xdr:rowOff>82142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7886"/>
          <a:ext cx="889000" cy="2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82142</xdr:rowOff>
    </xdr:from>
    <xdr:to>
      <xdr:col>10</xdr:col>
      <xdr:colOff>114300</xdr:colOff>
      <xdr:row>37</xdr:row>
      <xdr:rowOff>87612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25792"/>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109735</xdr:rowOff>
    </xdr:from>
    <xdr:to>
      <xdr:col>24</xdr:col>
      <xdr:colOff>114300</xdr:colOff>
      <xdr:row>36</xdr:row>
      <xdr:rowOff>39885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1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132612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6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162525</xdr:rowOff>
    </xdr:from>
    <xdr:to>
      <xdr:col>20</xdr:col>
      <xdr:colOff>38100</xdr:colOff>
      <xdr:row>37</xdr:row>
      <xdr:rowOff>92675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83802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2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3436</xdr:rowOff>
    </xdr:from>
    <xdr:to>
      <xdr:col>15</xdr:col>
      <xdr:colOff>101600</xdr:colOff>
      <xdr:row>37</xdr:row>
      <xdr:rowOff>105036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121563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2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31342</xdr:rowOff>
    </xdr:from>
    <xdr:to>
      <xdr:col>10</xdr:col>
      <xdr:colOff>165100</xdr:colOff>
      <xdr:row>37</xdr:row>
      <xdr:rowOff>132942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124069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6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36812</xdr:rowOff>
    </xdr:from>
    <xdr:to>
      <xdr:col>6</xdr:col>
      <xdr:colOff>38100</xdr:colOff>
      <xdr:row>37</xdr:row>
      <xdr:rowOff>138412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129539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7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46725</xdr:rowOff>
    </xdr:from>
    <xdr:to>
      <xdr:col>24</xdr:col>
      <xdr:colOff>63500</xdr:colOff>
      <xdr:row>58</xdr:row>
      <xdr:rowOff>4412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19375"/>
          <a:ext cx="838200" cy="12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46725</xdr:rowOff>
    </xdr:from>
    <xdr:to>
      <xdr:col>19</xdr:col>
      <xdr:colOff>177800</xdr:colOff>
      <xdr:row>57</xdr:row>
      <xdr:rowOff>149965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19375"/>
          <a:ext cx="889000" cy="10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99379</xdr:rowOff>
    </xdr:from>
    <xdr:to>
      <xdr:col>15</xdr:col>
      <xdr:colOff>50800</xdr:colOff>
      <xdr:row>57</xdr:row>
      <xdr:rowOff>149965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72029"/>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79781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99379</xdr:rowOff>
    </xdr:from>
    <xdr:to>
      <xdr:col>10</xdr:col>
      <xdr:colOff>114300</xdr:colOff>
      <xdr:row>58</xdr:row>
      <xdr:rowOff>15222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72029"/>
          <a:ext cx="889000" cy="8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125062</xdr:rowOff>
    </xdr:from>
    <xdr:to>
      <xdr:col>24</xdr:col>
      <xdr:colOff>114300</xdr:colOff>
      <xdr:row>58</xdr:row>
      <xdr:rowOff>55212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103489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7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167375</xdr:rowOff>
    </xdr:from>
    <xdr:to>
      <xdr:col>20</xdr:col>
      <xdr:colOff>38100</xdr:colOff>
      <xdr:row>57</xdr:row>
      <xdr:rowOff>97525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114052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4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99165</xdr:rowOff>
    </xdr:from>
    <xdr:to>
      <xdr:col>15</xdr:col>
      <xdr:colOff>101600</xdr:colOff>
      <xdr:row>58</xdr:row>
      <xdr:rowOff>29315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7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45842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64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48579</xdr:rowOff>
    </xdr:from>
    <xdr:to>
      <xdr:col>10</xdr:col>
      <xdr:colOff>165100</xdr:colOff>
      <xdr:row>57</xdr:row>
      <xdr:rowOff>150179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166706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9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135872</xdr:rowOff>
    </xdr:from>
    <xdr:to>
      <xdr:col>6</xdr:col>
      <xdr:colOff>38100</xdr:colOff>
      <xdr:row>58</xdr:row>
      <xdr:rowOff>66022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82549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38849</xdr:rowOff>
    </xdr:from>
    <xdr:to>
      <xdr:col>24</xdr:col>
      <xdr:colOff>63500</xdr:colOff>
      <xdr:row>78</xdr:row>
      <xdr:rowOff>89712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40499"/>
          <a:ext cx="838200" cy="2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128058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2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50736</xdr:rowOff>
    </xdr:from>
    <xdr:to>
      <xdr:col>19</xdr:col>
      <xdr:colOff>177800</xdr:colOff>
      <xdr:row>78</xdr:row>
      <xdr:rowOff>89712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23836"/>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84437</xdr:rowOff>
    </xdr:from>
    <xdr:to>
      <xdr:col>15</xdr:col>
      <xdr:colOff>50800</xdr:colOff>
      <xdr:row>78</xdr:row>
      <xdr:rowOff>50736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86087"/>
          <a:ext cx="889000" cy="13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115695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84437</xdr:rowOff>
    </xdr:from>
    <xdr:to>
      <xdr:col>10</xdr:col>
      <xdr:colOff>114300</xdr:colOff>
      <xdr:row>78</xdr:row>
      <xdr:rowOff>8274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86087"/>
          <a:ext cx="889000" cy="9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159499</xdr:rowOff>
    </xdr:from>
    <xdr:to>
      <xdr:col>24</xdr:col>
      <xdr:colOff>114300</xdr:colOff>
      <xdr:row>77</xdr:row>
      <xdr:rowOff>89649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10926</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38912</xdr:rowOff>
    </xdr:from>
    <xdr:to>
      <xdr:col>20</xdr:col>
      <xdr:colOff>38100</xdr:colOff>
      <xdr:row>78</xdr:row>
      <xdr:rowOff>140512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157039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18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171386</xdr:rowOff>
    </xdr:from>
    <xdr:to>
      <xdr:col>15</xdr:col>
      <xdr:colOff>101600</xdr:colOff>
      <xdr:row>78</xdr:row>
      <xdr:rowOff>101536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118063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33637</xdr:rowOff>
    </xdr:from>
    <xdr:to>
      <xdr:col>10</xdr:col>
      <xdr:colOff>165100</xdr:colOff>
      <xdr:row>77</xdr:row>
      <xdr:rowOff>135237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151764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0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128924</xdr:rowOff>
    </xdr:from>
    <xdr:to>
      <xdr:col>6</xdr:col>
      <xdr:colOff>38100</xdr:colOff>
      <xdr:row>78</xdr:row>
      <xdr:rowOff>59074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75601</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1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85319</xdr:rowOff>
    </xdr:from>
    <xdr:to>
      <xdr:col>24</xdr:col>
      <xdr:colOff>63500</xdr:colOff>
      <xdr:row>97</xdr:row>
      <xdr:rowOff>93129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715969"/>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85319</xdr:rowOff>
    </xdr:from>
    <xdr:to>
      <xdr:col>19</xdr:col>
      <xdr:colOff>177800</xdr:colOff>
      <xdr:row>97</xdr:row>
      <xdr:rowOff>142303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15969"/>
          <a:ext cx="889000" cy="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142303</xdr:rowOff>
    </xdr:from>
    <xdr:to>
      <xdr:col>15</xdr:col>
      <xdr:colOff>50800</xdr:colOff>
      <xdr:row>97</xdr:row>
      <xdr:rowOff>161367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72953"/>
          <a:ext cx="889000" cy="1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161367</xdr:rowOff>
    </xdr:from>
    <xdr:to>
      <xdr:col>10</xdr:col>
      <xdr:colOff>114300</xdr:colOff>
      <xdr:row>98</xdr:row>
      <xdr:rowOff>42290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92017"/>
          <a:ext cx="889000" cy="5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42329</xdr:rowOff>
    </xdr:from>
    <xdr:to>
      <xdr:col>24</xdr:col>
      <xdr:colOff>114300</xdr:colOff>
      <xdr:row>97</xdr:row>
      <xdr:rowOff>143929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20756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34519</xdr:rowOff>
    </xdr:from>
    <xdr:to>
      <xdr:col>20</xdr:col>
      <xdr:colOff>38100</xdr:colOff>
      <xdr:row>97</xdr:row>
      <xdr:rowOff>136119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127246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5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91503</xdr:rowOff>
    </xdr:from>
    <xdr:to>
      <xdr:col>15</xdr:col>
      <xdr:colOff>101600</xdr:colOff>
      <xdr:row>98</xdr:row>
      <xdr:rowOff>21653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1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110567</xdr:rowOff>
    </xdr:from>
    <xdr:to>
      <xdr:col>10</xdr:col>
      <xdr:colOff>165100</xdr:colOff>
      <xdr:row>98</xdr:row>
      <xdr:rowOff>40717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31844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162940</xdr:rowOff>
    </xdr:from>
    <xdr:to>
      <xdr:col>6</xdr:col>
      <xdr:colOff>38100</xdr:colOff>
      <xdr:row>98</xdr:row>
      <xdr:rowOff>93090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9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84217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55859</xdr:rowOff>
    </xdr:from>
    <xdr:to>
      <xdr:col>55</xdr:col>
      <xdr:colOff>0</xdr:colOff>
      <xdr:row>36</xdr:row>
      <xdr:rowOff>135827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713709"/>
          <a:ext cx="838200" cy="59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135827</xdr:rowOff>
    </xdr:from>
    <xdr:to>
      <xdr:col>50</xdr:col>
      <xdr:colOff>114300</xdr:colOff>
      <xdr:row>37</xdr:row>
      <xdr:rowOff>7624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308027"/>
          <a:ext cx="889000" cy="4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161842</xdr:rowOff>
    </xdr:from>
    <xdr:to>
      <xdr:col>45</xdr:col>
      <xdr:colOff>177800</xdr:colOff>
      <xdr:row>37</xdr:row>
      <xdr:rowOff>7624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334042"/>
          <a:ext cx="889000" cy="1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161842</xdr:rowOff>
    </xdr:from>
    <xdr:to>
      <xdr:col>41</xdr:col>
      <xdr:colOff>50800</xdr:colOff>
      <xdr:row>37</xdr:row>
      <xdr:rowOff>4163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34042"/>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5059</xdr:rowOff>
    </xdr:from>
    <xdr:to>
      <xdr:col>55</xdr:col>
      <xdr:colOff>50800</xdr:colOff>
      <xdr:row>33</xdr:row>
      <xdr:rowOff>106659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66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27936</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1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85027</xdr:rowOff>
    </xdr:from>
    <xdr:to>
      <xdr:col>50</xdr:col>
      <xdr:colOff>165100</xdr:colOff>
      <xdr:row>37</xdr:row>
      <xdr:rowOff>15177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5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31704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03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128274</xdr:rowOff>
    </xdr:from>
    <xdr:to>
      <xdr:col>46</xdr:col>
      <xdr:colOff>38100</xdr:colOff>
      <xdr:row>37</xdr:row>
      <xdr:rowOff>58424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0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74951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0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111042</xdr:rowOff>
    </xdr:from>
    <xdr:to>
      <xdr:col>41</xdr:col>
      <xdr:colOff>101600</xdr:colOff>
      <xdr:row>37</xdr:row>
      <xdr:rowOff>41192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57719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124813</xdr:rowOff>
    </xdr:from>
    <xdr:to>
      <xdr:col>36</xdr:col>
      <xdr:colOff>165100</xdr:colOff>
      <xdr:row>37</xdr:row>
      <xdr:rowOff>54963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71490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155039</xdr:rowOff>
    </xdr:from>
    <xdr:to>
      <xdr:col>55</xdr:col>
      <xdr:colOff>0</xdr:colOff>
      <xdr:row>58</xdr:row>
      <xdr:rowOff>165567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10099139"/>
          <a:ext cx="8382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145671</xdr:rowOff>
    </xdr:from>
    <xdr:to>
      <xdr:col>50</xdr:col>
      <xdr:colOff>114300</xdr:colOff>
      <xdr:row>58</xdr:row>
      <xdr:rowOff>165567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10089771"/>
          <a:ext cx="8890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145671</xdr:rowOff>
    </xdr:from>
    <xdr:to>
      <xdr:col>45</xdr:col>
      <xdr:colOff>177800</xdr:colOff>
      <xdr:row>58</xdr:row>
      <xdr:rowOff>154100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10089771"/>
          <a:ext cx="889000" cy="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154100</xdr:rowOff>
    </xdr:from>
    <xdr:to>
      <xdr:col>41</xdr:col>
      <xdr:colOff>50800</xdr:colOff>
      <xdr:row>59</xdr:row>
      <xdr:rowOff>13981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10098200"/>
          <a:ext cx="889000" cy="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104239</xdr:rowOff>
    </xdr:from>
    <xdr:to>
      <xdr:col>55</xdr:col>
      <xdr:colOff>50800</xdr:colOff>
      <xdr:row>59</xdr:row>
      <xdr:rowOff>34389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114767</xdr:rowOff>
    </xdr:from>
    <xdr:to>
      <xdr:col>50</xdr:col>
      <xdr:colOff>165100</xdr:colOff>
      <xdr:row>59</xdr:row>
      <xdr:rowOff>44917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5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36044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5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94871</xdr:rowOff>
    </xdr:from>
    <xdr:to>
      <xdr:col>46</xdr:col>
      <xdr:colOff>38100</xdr:colOff>
      <xdr:row>59</xdr:row>
      <xdr:rowOff>25021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3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41548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1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103300</xdr:rowOff>
    </xdr:from>
    <xdr:to>
      <xdr:col>41</xdr:col>
      <xdr:colOff>101600</xdr:colOff>
      <xdr:row>59</xdr:row>
      <xdr:rowOff>33450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24577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14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134631</xdr:rowOff>
    </xdr:from>
    <xdr:to>
      <xdr:col>36</xdr:col>
      <xdr:colOff>165100</xdr:colOff>
      <xdr:row>59</xdr:row>
      <xdr:rowOff>64781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7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55908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7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137713</xdr:rowOff>
    </xdr:from>
    <xdr:to>
      <xdr:col>55</xdr:col>
      <xdr:colOff>0</xdr:colOff>
      <xdr:row>78</xdr:row>
      <xdr:rowOff>138930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10813"/>
          <a:ext cx="8382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110310</xdr:rowOff>
    </xdr:from>
    <xdr:to>
      <xdr:col>50</xdr:col>
      <xdr:colOff>114300</xdr:colOff>
      <xdr:row>78</xdr:row>
      <xdr:rowOff>138930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83410"/>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110310</xdr:rowOff>
    </xdr:from>
    <xdr:to>
      <xdr:col>45</xdr:col>
      <xdr:colOff>177800</xdr:colOff>
      <xdr:row>78</xdr:row>
      <xdr:rowOff>114359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83410"/>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163951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5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114359</xdr:rowOff>
    </xdr:from>
    <xdr:to>
      <xdr:col>41</xdr:col>
      <xdr:colOff>50800</xdr:colOff>
      <xdr:row>78</xdr:row>
      <xdr:rowOff>127839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87459"/>
          <a:ext cx="8890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161948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5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86913</xdr:rowOff>
    </xdr:from>
    <xdr:to>
      <xdr:col>55</xdr:col>
      <xdr:colOff>50800</xdr:colOff>
      <xdr:row>79</xdr:row>
      <xdr:rowOff>17063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88130</xdr:rowOff>
    </xdr:from>
    <xdr:to>
      <xdr:col>50</xdr:col>
      <xdr:colOff>165100</xdr:colOff>
      <xdr:row>79</xdr:row>
      <xdr:rowOff>18280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9407</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55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59510</xdr:rowOff>
    </xdr:from>
    <xdr:to>
      <xdr:col>46</xdr:col>
      <xdr:colOff>38100</xdr:colOff>
      <xdr:row>78</xdr:row>
      <xdr:rowOff>161110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6187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20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63559</xdr:rowOff>
    </xdr:from>
    <xdr:to>
      <xdr:col>41</xdr:col>
      <xdr:colOff>101600</xdr:colOff>
      <xdr:row>78</xdr:row>
      <xdr:rowOff>165159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10236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77039</xdr:rowOff>
    </xdr:from>
    <xdr:to>
      <xdr:col>36</xdr:col>
      <xdr:colOff>165100</xdr:colOff>
      <xdr:row>79</xdr:row>
      <xdr:rowOff>7189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169766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4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115926</xdr:rowOff>
    </xdr:from>
    <xdr:to>
      <xdr:col>55</xdr:col>
      <xdr:colOff>0</xdr:colOff>
      <xdr:row>96</xdr:row>
      <xdr:rowOff>156257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575126"/>
          <a:ext cx="8382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5643</xdr:rowOff>
    </xdr:from>
    <xdr:to>
      <xdr:col>50</xdr:col>
      <xdr:colOff>114300</xdr:colOff>
      <xdr:row>96</xdr:row>
      <xdr:rowOff>156257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464843"/>
          <a:ext cx="889000" cy="15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5643</xdr:rowOff>
    </xdr:from>
    <xdr:to>
      <xdr:col>45</xdr:col>
      <xdr:colOff>177800</xdr:colOff>
      <xdr:row>96</xdr:row>
      <xdr:rowOff>131046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464843"/>
          <a:ext cx="889000" cy="1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131046</xdr:rowOff>
    </xdr:from>
    <xdr:to>
      <xdr:col>41</xdr:col>
      <xdr:colOff>50800</xdr:colOff>
      <xdr:row>98</xdr:row>
      <xdr:rowOff>29787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590246"/>
          <a:ext cx="889000" cy="2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65126</xdr:rowOff>
    </xdr:from>
    <xdr:to>
      <xdr:col>55</xdr:col>
      <xdr:colOff>50800</xdr:colOff>
      <xdr:row>96</xdr:row>
      <xdr:rowOff>166726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43553</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105457</xdr:rowOff>
    </xdr:from>
    <xdr:to>
      <xdr:col>50</xdr:col>
      <xdr:colOff>165100</xdr:colOff>
      <xdr:row>97</xdr:row>
      <xdr:rowOff>35607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26734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65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126293</xdr:rowOff>
    </xdr:from>
    <xdr:to>
      <xdr:col>46</xdr:col>
      <xdr:colOff>38100</xdr:colOff>
      <xdr:row>96</xdr:row>
      <xdr:rowOff>56443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72970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80246</xdr:rowOff>
    </xdr:from>
    <xdr:to>
      <xdr:col>41</xdr:col>
      <xdr:colOff>101600</xdr:colOff>
      <xdr:row>97</xdr:row>
      <xdr:rowOff>10396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5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6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150437</xdr:rowOff>
    </xdr:from>
    <xdr:to>
      <xdr:col>36</xdr:col>
      <xdr:colOff>165100</xdr:colOff>
      <xdr:row>98</xdr:row>
      <xdr:rowOff>80587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8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71714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138968</xdr:rowOff>
    </xdr:from>
    <xdr:to>
      <xdr:col>85</xdr:col>
      <xdr:colOff>127000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54068"/>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88168</xdr:rowOff>
    </xdr:from>
    <xdr:to>
      <xdr:col>85</xdr:col>
      <xdr:colOff>177800</xdr:colOff>
      <xdr:row>39</xdr:row>
      <xdr:rowOff>18318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3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49006</xdr:rowOff>
    </xdr:from>
    <xdr:to>
      <xdr:col>85</xdr:col>
      <xdr:colOff>127000</xdr:colOff>
      <xdr:row>76</xdr:row>
      <xdr:rowOff>63630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79206"/>
          <a:ext cx="838200" cy="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63630</xdr:rowOff>
    </xdr:from>
    <xdr:to>
      <xdr:col>81</xdr:col>
      <xdr:colOff>50800</xdr:colOff>
      <xdr:row>76</xdr:row>
      <xdr:rowOff>78885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93830"/>
          <a:ext cx="889000" cy="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78885</xdr:rowOff>
    </xdr:from>
    <xdr:to>
      <xdr:col>76</xdr:col>
      <xdr:colOff>114300</xdr:colOff>
      <xdr:row>76</xdr:row>
      <xdr:rowOff>95831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09085"/>
          <a:ext cx="889000" cy="1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95831</xdr:rowOff>
    </xdr:from>
    <xdr:to>
      <xdr:col>71</xdr:col>
      <xdr:colOff>177800</xdr:colOff>
      <xdr:row>76</xdr:row>
      <xdr:rowOff>99733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26031"/>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169656</xdr:rowOff>
    </xdr:from>
    <xdr:to>
      <xdr:col>85</xdr:col>
      <xdr:colOff>177800</xdr:colOff>
      <xdr:row>76</xdr:row>
      <xdr:rowOff>99806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2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148083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0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12830</xdr:rowOff>
    </xdr:from>
    <xdr:to>
      <xdr:col>81</xdr:col>
      <xdr:colOff>101600</xdr:colOff>
      <xdr:row>76</xdr:row>
      <xdr:rowOff>114430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4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105557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3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28085</xdr:rowOff>
    </xdr:from>
    <xdr:to>
      <xdr:col>76</xdr:col>
      <xdr:colOff>165100</xdr:colOff>
      <xdr:row>76</xdr:row>
      <xdr:rowOff>129685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120812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5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45031</xdr:rowOff>
    </xdr:from>
    <xdr:to>
      <xdr:col>72</xdr:col>
      <xdr:colOff>38100</xdr:colOff>
      <xdr:row>76</xdr:row>
      <xdr:rowOff>146631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7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137758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48933</xdr:rowOff>
    </xdr:from>
    <xdr:to>
      <xdr:col>67</xdr:col>
      <xdr:colOff>101600</xdr:colOff>
      <xdr:row>76</xdr:row>
      <xdr:rowOff>150533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141660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7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34381</xdr:rowOff>
    </xdr:from>
    <xdr:to>
      <xdr:col>85</xdr:col>
      <xdr:colOff>127000</xdr:colOff>
      <xdr:row>99</xdr:row>
      <xdr:rowOff>53333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7007931"/>
          <a:ext cx="8382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53333</xdr:rowOff>
    </xdr:from>
    <xdr:to>
      <xdr:col>81</xdr:col>
      <xdr:colOff>50800</xdr:colOff>
      <xdr:row>99</xdr:row>
      <xdr:rowOff>55063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7026883"/>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55063</xdr:rowOff>
    </xdr:from>
    <xdr:to>
      <xdr:col>76</xdr:col>
      <xdr:colOff>114300</xdr:colOff>
      <xdr:row>99</xdr:row>
      <xdr:rowOff>61116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7028613"/>
          <a:ext cx="8890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60071</xdr:rowOff>
    </xdr:from>
    <xdr:to>
      <xdr:col>71</xdr:col>
      <xdr:colOff>177800</xdr:colOff>
      <xdr:row>99</xdr:row>
      <xdr:rowOff>61116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7033621"/>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155031</xdr:rowOff>
    </xdr:from>
    <xdr:to>
      <xdr:col>85</xdr:col>
      <xdr:colOff>177800</xdr:colOff>
      <xdr:row>99</xdr:row>
      <xdr:rowOff>85181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69958</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7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2533</xdr:rowOff>
    </xdr:from>
    <xdr:to>
      <xdr:col>81</xdr:col>
      <xdr:colOff>101600</xdr:colOff>
      <xdr:row>99</xdr:row>
      <xdr:rowOff>104133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95260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6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4263</xdr:rowOff>
    </xdr:from>
    <xdr:to>
      <xdr:col>76</xdr:col>
      <xdr:colOff>165100</xdr:colOff>
      <xdr:row>99</xdr:row>
      <xdr:rowOff>105863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96990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10316</xdr:rowOff>
    </xdr:from>
    <xdr:to>
      <xdr:col>72</xdr:col>
      <xdr:colOff>38100</xdr:colOff>
      <xdr:row>99</xdr:row>
      <xdr:rowOff>111916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8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103043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7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9271</xdr:rowOff>
    </xdr:from>
    <xdr:to>
      <xdr:col>67</xdr:col>
      <xdr:colOff>101600</xdr:colOff>
      <xdr:row>99</xdr:row>
      <xdr:rowOff>110871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101998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44069</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44069</xdr:rowOff>
    </xdr:from>
    <xdr:to>
      <xdr:col>102</xdr:col>
      <xdr:colOff>114300</xdr:colOff>
      <xdr:row>39</xdr:row>
      <xdr:rowOff>44069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164719</xdr:rowOff>
    </xdr:from>
    <xdr:to>
      <xdr:col>102</xdr:col>
      <xdr:colOff>165100</xdr:colOff>
      <xdr:row>39</xdr:row>
      <xdr:rowOff>94869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85996</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88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164719</xdr:rowOff>
    </xdr:from>
    <xdr:to>
      <xdr:col>98</xdr:col>
      <xdr:colOff>38100</xdr:colOff>
      <xdr:row>39</xdr:row>
      <xdr:rowOff>94869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85996</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99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102267</xdr:rowOff>
    </xdr:from>
    <xdr:to>
      <xdr:col>116</xdr:col>
      <xdr:colOff>63500</xdr:colOff>
      <xdr:row>56</xdr:row>
      <xdr:rowOff>143129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703467"/>
          <a:ext cx="838200" cy="4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71177</xdr:rowOff>
    </xdr:from>
    <xdr:to>
      <xdr:col>111</xdr:col>
      <xdr:colOff>177800</xdr:colOff>
      <xdr:row>56</xdr:row>
      <xdr:rowOff>102267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672377"/>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155167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52489</xdr:rowOff>
    </xdr:from>
    <xdr:to>
      <xdr:col>107</xdr:col>
      <xdr:colOff>50800</xdr:colOff>
      <xdr:row>56</xdr:row>
      <xdr:rowOff>71177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653689"/>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159453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11799</xdr:rowOff>
    </xdr:from>
    <xdr:to>
      <xdr:col>102</xdr:col>
      <xdr:colOff>114300</xdr:colOff>
      <xdr:row>56</xdr:row>
      <xdr:rowOff>52489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612999"/>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164539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92329</xdr:rowOff>
    </xdr:from>
    <xdr:to>
      <xdr:col>116</xdr:col>
      <xdr:colOff>114300</xdr:colOff>
      <xdr:row>57</xdr:row>
      <xdr:rowOff>22479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6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70756</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67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51467</xdr:rowOff>
    </xdr:from>
    <xdr:to>
      <xdr:col>112</xdr:col>
      <xdr:colOff>38100</xdr:colOff>
      <xdr:row>56</xdr:row>
      <xdr:rowOff>153067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6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169594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4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20377</xdr:rowOff>
    </xdr:from>
    <xdr:to>
      <xdr:col>107</xdr:col>
      <xdr:colOff>101600</xdr:colOff>
      <xdr:row>56</xdr:row>
      <xdr:rowOff>121977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6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138504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3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1689</xdr:rowOff>
    </xdr:from>
    <xdr:to>
      <xdr:col>102</xdr:col>
      <xdr:colOff>165100</xdr:colOff>
      <xdr:row>56</xdr:row>
      <xdr:rowOff>103289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6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119816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3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132449</xdr:rowOff>
    </xdr:from>
    <xdr:to>
      <xdr:col>98</xdr:col>
      <xdr:colOff>38100</xdr:colOff>
      <xdr:row>56</xdr:row>
      <xdr:rowOff>62599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79126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33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132293</xdr:rowOff>
    </xdr:from>
    <xdr:to>
      <xdr:col>116</xdr:col>
      <xdr:colOff>63500</xdr:colOff>
      <xdr:row>75</xdr:row>
      <xdr:rowOff>132476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819593"/>
          <a:ext cx="838200" cy="1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133334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4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132293</xdr:rowOff>
    </xdr:from>
    <xdr:to>
      <xdr:col>111</xdr:col>
      <xdr:colOff>177800</xdr:colOff>
      <xdr:row>75</xdr:row>
      <xdr:rowOff>16553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19593"/>
          <a:ext cx="8890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16553</xdr:rowOff>
    </xdr:from>
    <xdr:to>
      <xdr:col>107</xdr:col>
      <xdr:colOff>50800</xdr:colOff>
      <xdr:row>75</xdr:row>
      <xdr:rowOff>30200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75303"/>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154056</xdr:rowOff>
    </xdr:from>
    <xdr:to>
      <xdr:col>102</xdr:col>
      <xdr:colOff>114300</xdr:colOff>
      <xdr:row>75</xdr:row>
      <xdr:rowOff>30200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841356"/>
          <a:ext cx="8890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93550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64495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81676</xdr:rowOff>
    </xdr:from>
    <xdr:to>
      <xdr:col>116</xdr:col>
      <xdr:colOff>114300</xdr:colOff>
      <xdr:row>76</xdr:row>
      <xdr:rowOff>11826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60103</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81493</xdr:rowOff>
    </xdr:from>
    <xdr:to>
      <xdr:col>112</xdr:col>
      <xdr:colOff>38100</xdr:colOff>
      <xdr:row>75</xdr:row>
      <xdr:rowOff>11643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6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2770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86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137203</xdr:rowOff>
    </xdr:from>
    <xdr:to>
      <xdr:col>107</xdr:col>
      <xdr:colOff>101600</xdr:colOff>
      <xdr:row>75</xdr:row>
      <xdr:rowOff>67353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58480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9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150850</xdr:rowOff>
    </xdr:from>
    <xdr:to>
      <xdr:col>102</xdr:col>
      <xdr:colOff>165100</xdr:colOff>
      <xdr:row>75</xdr:row>
      <xdr:rowOff>81000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72127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9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103256</xdr:rowOff>
    </xdr:from>
    <xdr:to>
      <xdr:col>98</xdr:col>
      <xdr:colOff>38100</xdr:colOff>
      <xdr:row>75</xdr:row>
      <xdr:rowOff>33406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24533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88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た物件費については、会計年度任用職員制度への移行に伴い減少となったが、依然として施設の指定管理委託料などの委託経費が重荷となり、高い状況が続いている。今後も、施設の統廃合や管理方法の見直しなどを検討して経費縮減に努めていく。維持補修費については、主に除排雪経費であり、降雪の状況により変動する要素である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年度と少雪となった年度に比べ、</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年度については大雪であったため類似団体平均と比べ高くなった。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補助費等は、新型コロナウイルス感染症対策に伴う特別定額給付金や、ふるさと納税の返礼品の費用の増加のほか、公営企業会計への操出金が補助費等へとなっため</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129,991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171.4</a:t>
          </a:r>
          <a:r>
            <a:rPr kumimoji="1" lang="ja-JP" altLang="en-US" sz="1300">
              <a:latin typeface="ＭＳ Ｐゴシック" panose="020B0600070205080204" pitchFamily="50" charset="-128"/>
              <a:ea typeface="ＭＳ Ｐゴシック" panose="020B0600070205080204" pitchFamily="50" charset="-128"/>
            </a:rPr>
            <a:t>％）増加している。また、同様の理由により繰出金については</a:t>
          </a:r>
          <a:r>
            <a:rPr kumimoji="1" lang="en-US" altLang="ja-JP" sz="1300">
              <a:latin typeface="ＭＳ Ｐゴシック" panose="020B0600070205080204" pitchFamily="50" charset="-128"/>
              <a:ea typeface="ＭＳ Ｐゴシック" panose="020B0600070205080204" pitchFamily="50" charset="-128"/>
            </a:rPr>
            <a:t>7,508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　普通建設事業費は</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13,817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％）高くなったが、類似団体平均を下回っている。普通建設事業費のうち新規整備は</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1,331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157.9</a:t>
          </a:r>
          <a:r>
            <a:rPr kumimoji="1" lang="ja-JP" altLang="en-US" sz="1300">
              <a:latin typeface="ＭＳ Ｐゴシック" panose="020B0600070205080204" pitchFamily="50" charset="-128"/>
              <a:ea typeface="ＭＳ Ｐゴシック" panose="020B0600070205080204" pitchFamily="50" charset="-128"/>
            </a:rPr>
            <a:t>％）高くなった。理由として</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年度に大きな新規整備がなかったことと</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年度に胎内スマート</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整備事業が本格化したためである。普通建設事業費のうち更新整備は</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3,705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％）高く、胎内スキー場施設改修工事、各小中学校の空調設備整備工事、樽ケ橋遊園施設整備工事を行ったことによる。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積立金は類似団体平均より低く、順位も</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位と下位に沈んでいる。将来の緊急的な財政需要に対応するため、事業の見直しの継続や行財政改革により余剰財源を生み出し、財政規模に見合う適正な水準まで財政調整基金の積立てを行いたいと考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28,495
28,255
264.89
20,682,789
19,653,707
986,193
9,429,881
19,701,301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105029</xdr:rowOff>
    </xdr:from>
    <xdr:to>
      <xdr:col>24</xdr:col>
      <xdr:colOff>63500</xdr:colOff>
      <xdr:row>36</xdr:row>
      <xdr:rowOff>118745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77229"/>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76645</xdr:rowOff>
    </xdr:from>
    <xdr:to>
      <xdr:col>19</xdr:col>
      <xdr:colOff>177800</xdr:colOff>
      <xdr:row>36</xdr:row>
      <xdr:rowOff>118745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48845"/>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76645</xdr:rowOff>
    </xdr:from>
    <xdr:to>
      <xdr:col>15</xdr:col>
      <xdr:colOff>50800</xdr:colOff>
      <xdr:row>36</xdr:row>
      <xdr:rowOff>90932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48845"/>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87122</xdr:rowOff>
    </xdr:from>
    <xdr:to>
      <xdr:col>10</xdr:col>
      <xdr:colOff>114300</xdr:colOff>
      <xdr:row>36</xdr:row>
      <xdr:rowOff>90932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5932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54229</xdr:rowOff>
    </xdr:from>
    <xdr:to>
      <xdr:col>24</xdr:col>
      <xdr:colOff>114300</xdr:colOff>
      <xdr:row>36</xdr:row>
      <xdr:rowOff>155829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32656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67945</xdr:rowOff>
    </xdr:from>
    <xdr:to>
      <xdr:col>20</xdr:col>
      <xdr:colOff>38100</xdr:colOff>
      <xdr:row>36</xdr:row>
      <xdr:rowOff>169545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160672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25845</xdr:rowOff>
    </xdr:from>
    <xdr:to>
      <xdr:col>15</xdr:col>
      <xdr:colOff>101600</xdr:colOff>
      <xdr:row>36</xdr:row>
      <xdr:rowOff>127445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118572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40132</xdr:rowOff>
    </xdr:from>
    <xdr:to>
      <xdr:col>10</xdr:col>
      <xdr:colOff>165100</xdr:colOff>
      <xdr:row>36</xdr:row>
      <xdr:rowOff>141732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132859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36322</xdr:rowOff>
    </xdr:from>
    <xdr:to>
      <xdr:col>6</xdr:col>
      <xdr:colOff>38100</xdr:colOff>
      <xdr:row>36</xdr:row>
      <xdr:rowOff>137922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129049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138306</xdr:rowOff>
    </xdr:from>
    <xdr:to>
      <xdr:col>24</xdr:col>
      <xdr:colOff>62865</xdr:colOff>
      <xdr:row>58</xdr:row>
      <xdr:rowOff>72972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10806"/>
          <a:ext cx="1270" cy="13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76799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72972</xdr:rowOff>
    </xdr:from>
    <xdr:to>
      <xdr:col>24</xdr:col>
      <xdr:colOff>152400</xdr:colOff>
      <xdr:row>58</xdr:row>
      <xdr:rowOff>72972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1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84983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138306</xdr:rowOff>
    </xdr:from>
    <xdr:to>
      <xdr:col>24</xdr:col>
      <xdr:colOff>152400</xdr:colOff>
      <xdr:row>50</xdr:row>
      <xdr:rowOff>138306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4440</xdr:rowOff>
    </xdr:from>
    <xdr:to>
      <xdr:col>24</xdr:col>
      <xdr:colOff>63500</xdr:colOff>
      <xdr:row>58</xdr:row>
      <xdr:rowOff>154028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77090"/>
          <a:ext cx="838200" cy="3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33016</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6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10139</xdr:rowOff>
    </xdr:from>
    <xdr:to>
      <xdr:col>24</xdr:col>
      <xdr:colOff>114300</xdr:colOff>
      <xdr:row>56</xdr:row>
      <xdr:rowOff>111739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61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154028</xdr:rowOff>
    </xdr:from>
    <xdr:to>
      <xdr:col>19</xdr:col>
      <xdr:colOff>177800</xdr:colOff>
      <xdr:row>59</xdr:row>
      <xdr:rowOff>7810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98128"/>
          <a:ext cx="889000" cy="2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116875</xdr:rowOff>
    </xdr:from>
    <xdr:to>
      <xdr:col>20</xdr:col>
      <xdr:colOff>38100</xdr:colOff>
      <xdr:row>58</xdr:row>
      <xdr:rowOff>47025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63552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6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7810</xdr:rowOff>
    </xdr:from>
    <xdr:to>
      <xdr:col>15</xdr:col>
      <xdr:colOff>50800</xdr:colOff>
      <xdr:row>59</xdr:row>
      <xdr:rowOff>8192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2336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8233</xdr:rowOff>
    </xdr:from>
    <xdr:to>
      <xdr:col>15</xdr:col>
      <xdr:colOff>101600</xdr:colOff>
      <xdr:row>58</xdr:row>
      <xdr:rowOff>109833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126360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8192</xdr:rowOff>
    </xdr:from>
    <xdr:to>
      <xdr:col>10</xdr:col>
      <xdr:colOff>114300</xdr:colOff>
      <xdr:row>59</xdr:row>
      <xdr:rowOff>11587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123742"/>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9058</xdr:rowOff>
    </xdr:from>
    <xdr:to>
      <xdr:col>10</xdr:col>
      <xdr:colOff>165100</xdr:colOff>
      <xdr:row>58</xdr:row>
      <xdr:rowOff>110658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127185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10578</xdr:rowOff>
    </xdr:from>
    <xdr:to>
      <xdr:col>6</xdr:col>
      <xdr:colOff>38100</xdr:colOff>
      <xdr:row>58</xdr:row>
      <xdr:rowOff>112178</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5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128705</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125090</xdr:rowOff>
    </xdr:from>
    <xdr:to>
      <xdr:col>24</xdr:col>
      <xdr:colOff>114300</xdr:colOff>
      <xdr:row>57</xdr:row>
      <xdr:rowOff>55240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72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103517</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0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103228</xdr:rowOff>
    </xdr:from>
    <xdr:to>
      <xdr:col>20</xdr:col>
      <xdr:colOff>38100</xdr:colOff>
      <xdr:row>59</xdr:row>
      <xdr:rowOff>33378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24505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4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128460</xdr:rowOff>
    </xdr:from>
    <xdr:to>
      <xdr:col>15</xdr:col>
      <xdr:colOff>101600</xdr:colOff>
      <xdr:row>59</xdr:row>
      <xdr:rowOff>58610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49737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6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128842</xdr:rowOff>
    </xdr:from>
    <xdr:to>
      <xdr:col>10</xdr:col>
      <xdr:colOff>165100</xdr:colOff>
      <xdr:row>59</xdr:row>
      <xdr:rowOff>58992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50119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132237</xdr:rowOff>
    </xdr:from>
    <xdr:to>
      <xdr:col>6</xdr:col>
      <xdr:colOff>38100</xdr:colOff>
      <xdr:row>59</xdr:row>
      <xdr:rowOff>62387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53514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6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60353</xdr:rowOff>
    </xdr:from>
    <xdr:to>
      <xdr:col>24</xdr:col>
      <xdr:colOff>63500</xdr:colOff>
      <xdr:row>76</xdr:row>
      <xdr:rowOff>145788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90553"/>
          <a:ext cx="838200" cy="8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145788</xdr:rowOff>
    </xdr:from>
    <xdr:to>
      <xdr:col>19</xdr:col>
      <xdr:colOff>177800</xdr:colOff>
      <xdr:row>77</xdr:row>
      <xdr:rowOff>14686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75988"/>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159352</xdr:rowOff>
    </xdr:from>
    <xdr:to>
      <xdr:col>15</xdr:col>
      <xdr:colOff>50800</xdr:colOff>
      <xdr:row>77</xdr:row>
      <xdr:rowOff>14686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189552"/>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159352</xdr:rowOff>
    </xdr:from>
    <xdr:to>
      <xdr:col>10</xdr:col>
      <xdr:colOff>114300</xdr:colOff>
      <xdr:row>77</xdr:row>
      <xdr:rowOff>28563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89552"/>
          <a:ext cx="889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9553</xdr:rowOff>
    </xdr:from>
    <xdr:to>
      <xdr:col>24</xdr:col>
      <xdr:colOff>114300</xdr:colOff>
      <xdr:row>76</xdr:row>
      <xdr:rowOff>111153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159430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1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94988</xdr:rowOff>
    </xdr:from>
    <xdr:to>
      <xdr:col>20</xdr:col>
      <xdr:colOff>38100</xdr:colOff>
      <xdr:row>77</xdr:row>
      <xdr:rowOff>25138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2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16265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1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135336</xdr:rowOff>
    </xdr:from>
    <xdr:to>
      <xdr:col>15</xdr:col>
      <xdr:colOff>101600</xdr:colOff>
      <xdr:row>77</xdr:row>
      <xdr:rowOff>65486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56613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5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108552</xdr:rowOff>
    </xdr:from>
    <xdr:to>
      <xdr:col>10</xdr:col>
      <xdr:colOff>165100</xdr:colOff>
      <xdr:row>77</xdr:row>
      <xdr:rowOff>38702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29829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3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149213</xdr:rowOff>
    </xdr:from>
    <xdr:to>
      <xdr:col>6</xdr:col>
      <xdr:colOff>38100</xdr:colOff>
      <xdr:row>77</xdr:row>
      <xdr:rowOff>79363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70490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7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a:extLst>
            <a:ext uri="{FF2B5EF4-FFF2-40B4-BE49-F238E27FC236}">
              <a16:creationId xmlns:a16="http://schemas.microsoft.com/office/drawing/2014/main" id="{00000000-0008-0000-07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8" name="衛生費最小値テキスト">
          <a:extLst>
            <a:ext uri="{FF2B5EF4-FFF2-40B4-BE49-F238E27FC236}">
              <a16:creationId xmlns:a16="http://schemas.microsoft.com/office/drawing/2014/main" id="{00000000-0008-0000-0700-0000EE000000}"/>
            </a:ext>
          </a:extLst>
        </xdr:cNvPr>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40" name="衛生費最大値テキスト">
          <a:extLst>
            <a:ext uri="{FF2B5EF4-FFF2-40B4-BE49-F238E27FC236}">
              <a16:creationId xmlns:a16="http://schemas.microsoft.com/office/drawing/2014/main" id="{00000000-0008-0000-0700-0000F0000000}"/>
            </a:ext>
          </a:extLst>
        </xdr:cNvPr>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97823</xdr:rowOff>
    </xdr:from>
    <xdr:to>
      <xdr:col>24</xdr:col>
      <xdr:colOff>63500</xdr:colOff>
      <xdr:row>98</xdr:row>
      <xdr:rowOff>80679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3797300" y="16728473"/>
          <a:ext cx="8382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3" name="衛生費平均値テキスト">
          <a:extLst>
            <a:ext uri="{FF2B5EF4-FFF2-40B4-BE49-F238E27FC236}">
              <a16:creationId xmlns:a16="http://schemas.microsoft.com/office/drawing/2014/main" id="{00000000-0008-0000-0700-0000F3000000}"/>
            </a:ext>
          </a:extLst>
        </xdr:cNvPr>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7883</xdr:rowOff>
    </xdr:from>
    <xdr:to>
      <xdr:col>19</xdr:col>
      <xdr:colOff>177800</xdr:colOff>
      <xdr:row>97</xdr:row>
      <xdr:rowOff>97823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908300" y="16638533"/>
          <a:ext cx="889000" cy="8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7883</xdr:rowOff>
    </xdr:from>
    <xdr:to>
      <xdr:col>15</xdr:col>
      <xdr:colOff>50800</xdr:colOff>
      <xdr:row>97</xdr:row>
      <xdr:rowOff>90236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2019300" y="16638533"/>
          <a:ext cx="889000" cy="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90236</xdr:rowOff>
    </xdr:from>
    <xdr:to>
      <xdr:col>10</xdr:col>
      <xdr:colOff>114300</xdr:colOff>
      <xdr:row>98</xdr:row>
      <xdr:rowOff>45188</xdr:rowOff>
    </xdr:to>
    <xdr:cxnSp macro="">
      <xdr:nvCxnSpPr>
        <xdr:cNvPr id="251" name="直線コネクタ 250">
          <a:extLst>
            <a:ext uri="{FF2B5EF4-FFF2-40B4-BE49-F238E27FC236}">
              <a16:creationId xmlns:a16="http://schemas.microsoft.com/office/drawing/2014/main" id="{00000000-0008-0000-0700-0000FB000000}"/>
            </a:ext>
          </a:extLst>
        </xdr:cNvPr>
        <xdr:cNvCxnSpPr/>
      </xdr:nvCxnSpPr>
      <xdr:spPr>
        <a:xfrm flipV="1">
          <a:off x="1130300" y="16720886"/>
          <a:ext cx="889000" cy="12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4" name="フローチャート: 判断 253">
          <a:extLst>
            <a:ext uri="{FF2B5EF4-FFF2-40B4-BE49-F238E27FC236}">
              <a16:creationId xmlns:a16="http://schemas.microsoft.com/office/drawing/2014/main" id="{00000000-0008-0000-0700-0000FE000000}"/>
            </a:ext>
          </a:extLst>
        </xdr:cNvPr>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4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29879</xdr:rowOff>
    </xdr:from>
    <xdr:to>
      <xdr:col>24</xdr:col>
      <xdr:colOff>114300</xdr:colOff>
      <xdr:row>98</xdr:row>
      <xdr:rowOff>131479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4584700" y="168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8306</xdr:rowOff>
    </xdr:from>
    <xdr:ext cx="534377" cy="259045"/>
    <xdr:sp macro="" textlink="">
      <xdr:nvSpPr>
        <xdr:cNvPr id="262" name="衛生費該当値テキスト">
          <a:extLst>
            <a:ext uri="{FF2B5EF4-FFF2-40B4-BE49-F238E27FC236}">
              <a16:creationId xmlns:a16="http://schemas.microsoft.com/office/drawing/2014/main" id="{00000000-0008-0000-0700-000006010000}"/>
            </a:ext>
          </a:extLst>
        </xdr:cNvPr>
        <xdr:cNvSpPr txBox="1"/>
      </xdr:nvSpPr>
      <xdr:spPr>
        <a:xfrm>
          <a:off x="4686300" y="168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47023</xdr:rowOff>
    </xdr:from>
    <xdr:to>
      <xdr:col>20</xdr:col>
      <xdr:colOff>38100</xdr:colOff>
      <xdr:row>97</xdr:row>
      <xdr:rowOff>148623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3746500" y="166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139750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3530111" y="1677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128533</xdr:rowOff>
    </xdr:from>
    <xdr:to>
      <xdr:col>15</xdr:col>
      <xdr:colOff>101600</xdr:colOff>
      <xdr:row>97</xdr:row>
      <xdr:rowOff>58683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2857500" y="165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75210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2641111" y="1636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39436</xdr:rowOff>
    </xdr:from>
    <xdr:to>
      <xdr:col>10</xdr:col>
      <xdr:colOff>165100</xdr:colOff>
      <xdr:row>97</xdr:row>
      <xdr:rowOff>141036</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968500" y="166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157563</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1752111" y="1644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165838</xdr:rowOff>
    </xdr:from>
    <xdr:to>
      <xdr:col>6</xdr:col>
      <xdr:colOff>38100</xdr:colOff>
      <xdr:row>98</xdr:row>
      <xdr:rowOff>95988</xdr:rowOff>
    </xdr:to>
    <xdr:sp macro="" textlink="">
      <xdr:nvSpPr>
        <xdr:cNvPr id="269" name="楕円 268">
          <a:extLst>
            <a:ext uri="{FF2B5EF4-FFF2-40B4-BE49-F238E27FC236}">
              <a16:creationId xmlns:a16="http://schemas.microsoft.com/office/drawing/2014/main" id="{00000000-0008-0000-0700-00000D010000}"/>
            </a:ext>
          </a:extLst>
        </xdr:cNvPr>
        <xdr:cNvSpPr/>
      </xdr:nvSpPr>
      <xdr:spPr>
        <a:xfrm>
          <a:off x="1079500" y="167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87115</xdr:rowOff>
    </xdr:from>
    <xdr:ext cx="534377"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863111" y="1688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a:extLst>
            <a:ext uri="{FF2B5EF4-FFF2-40B4-BE49-F238E27FC236}">
              <a16:creationId xmlns:a16="http://schemas.microsoft.com/office/drawing/2014/main" id="{00000000-0008-0000-0700-00002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7" name="労働費最小値テキスト">
          <a:extLst>
            <a:ext uri="{FF2B5EF4-FFF2-40B4-BE49-F238E27FC236}">
              <a16:creationId xmlns:a16="http://schemas.microsoft.com/office/drawing/2014/main" id="{00000000-0008-0000-0700-000029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9" name="労働費最大値テキスト">
          <a:extLst>
            <a:ext uri="{FF2B5EF4-FFF2-40B4-BE49-F238E27FC236}">
              <a16:creationId xmlns:a16="http://schemas.microsoft.com/office/drawing/2014/main" id="{00000000-0008-0000-0700-00002B010000}"/>
            </a:ext>
          </a:extLst>
        </xdr:cNvPr>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94470</xdr:rowOff>
    </xdr:from>
    <xdr:to>
      <xdr:col>55</xdr:col>
      <xdr:colOff>0</xdr:colOff>
      <xdr:row>37</xdr:row>
      <xdr:rowOff>154722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9639300" y="6438120"/>
          <a:ext cx="8382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29445</xdr:rowOff>
    </xdr:from>
    <xdr:ext cx="469744" cy="259045"/>
    <xdr:sp macro="" textlink="">
      <xdr:nvSpPr>
        <xdr:cNvPr id="302" name="労働費平均値テキスト">
          <a:extLst>
            <a:ext uri="{FF2B5EF4-FFF2-40B4-BE49-F238E27FC236}">
              <a16:creationId xmlns:a16="http://schemas.microsoft.com/office/drawing/2014/main" id="{00000000-0008-0000-0700-00002E010000}"/>
            </a:ext>
          </a:extLst>
        </xdr:cNvPr>
        <xdr:cNvSpPr txBox="1"/>
      </xdr:nvSpPr>
      <xdr:spPr>
        <a:xfrm>
          <a:off x="10528300" y="654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94470</xdr:rowOff>
    </xdr:from>
    <xdr:to>
      <xdr:col>50</xdr:col>
      <xdr:colOff>114300</xdr:colOff>
      <xdr:row>37</xdr:row>
      <xdr:rowOff>97899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8750300" y="643812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165625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97899</xdr:rowOff>
    </xdr:from>
    <xdr:to>
      <xdr:col>45</xdr:col>
      <xdr:colOff>177800</xdr:colOff>
      <xdr:row>37</xdr:row>
      <xdr:rowOff>99042</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7861300" y="64415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162196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99042</xdr:rowOff>
    </xdr:from>
    <xdr:to>
      <xdr:col>41</xdr:col>
      <xdr:colOff>50800</xdr:colOff>
      <xdr:row>37</xdr:row>
      <xdr:rowOff>107696</xdr:rowOff>
    </xdr:to>
    <xdr:cxnSp macro="">
      <xdr:nvCxnSpPr>
        <xdr:cNvPr id="310" name="直線コネクタ 309">
          <a:extLst>
            <a:ext uri="{FF2B5EF4-FFF2-40B4-BE49-F238E27FC236}">
              <a16:creationId xmlns:a16="http://schemas.microsoft.com/office/drawing/2014/main" id="{00000000-0008-0000-0700-000036010000}"/>
            </a:ext>
          </a:extLst>
        </xdr:cNvPr>
        <xdr:cNvCxnSpPr/>
      </xdr:nvCxnSpPr>
      <xdr:spPr>
        <a:xfrm flipV="1">
          <a:off x="6972300" y="6442692"/>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153868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3" name="フローチャート: 判断 312">
          <a:extLst>
            <a:ext uri="{FF2B5EF4-FFF2-40B4-BE49-F238E27FC236}">
              <a16:creationId xmlns:a16="http://schemas.microsoft.com/office/drawing/2014/main" id="{00000000-0008-0000-0700-000039010000}"/>
            </a:ext>
          </a:extLst>
        </xdr:cNvPr>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1850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103922</xdr:rowOff>
    </xdr:from>
    <xdr:to>
      <xdr:col>55</xdr:col>
      <xdr:colOff>50800</xdr:colOff>
      <xdr:row>38</xdr:row>
      <xdr:rowOff>34072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10426700" y="64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126799</xdr:rowOff>
    </xdr:from>
    <xdr:ext cx="469744" cy="259045"/>
    <xdr:sp macro="" textlink="">
      <xdr:nvSpPr>
        <xdr:cNvPr id="321" name="労働費該当値テキスト">
          <a:extLst>
            <a:ext uri="{FF2B5EF4-FFF2-40B4-BE49-F238E27FC236}">
              <a16:creationId xmlns:a16="http://schemas.microsoft.com/office/drawing/2014/main" id="{00000000-0008-0000-0700-000041010000}"/>
            </a:ext>
          </a:extLst>
        </xdr:cNvPr>
        <xdr:cNvSpPr txBox="1"/>
      </xdr:nvSpPr>
      <xdr:spPr>
        <a:xfrm>
          <a:off x="10528300" y="629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43670</xdr:rowOff>
    </xdr:from>
    <xdr:to>
      <xdr:col>50</xdr:col>
      <xdr:colOff>165100</xdr:colOff>
      <xdr:row>37</xdr:row>
      <xdr:rowOff>145270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9588500" y="63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161797</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9404428" y="616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47099</xdr:rowOff>
    </xdr:from>
    <xdr:to>
      <xdr:col>46</xdr:col>
      <xdr:colOff>38100</xdr:colOff>
      <xdr:row>37</xdr:row>
      <xdr:rowOff>148699</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8699500" y="63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165226</xdr:rowOff>
    </xdr:from>
    <xdr:ext cx="469744"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8515428" y="616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48242</xdr:rowOff>
    </xdr:from>
    <xdr:to>
      <xdr:col>41</xdr:col>
      <xdr:colOff>101600</xdr:colOff>
      <xdr:row>37</xdr:row>
      <xdr:rowOff>149842</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7810500" y="63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166369</xdr:rowOff>
    </xdr:from>
    <xdr:ext cx="469744"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7626428" y="616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56896</xdr:rowOff>
    </xdr:from>
    <xdr:to>
      <xdr:col>36</xdr:col>
      <xdr:colOff>165100</xdr:colOff>
      <xdr:row>37</xdr:row>
      <xdr:rowOff>158496</xdr:rowOff>
    </xdr:to>
    <xdr:sp macro="" textlink="">
      <xdr:nvSpPr>
        <xdr:cNvPr id="328" name="楕円 327">
          <a:extLst>
            <a:ext uri="{FF2B5EF4-FFF2-40B4-BE49-F238E27FC236}">
              <a16:creationId xmlns:a16="http://schemas.microsoft.com/office/drawing/2014/main" id="{00000000-0008-0000-0700-000048010000}"/>
            </a:ext>
          </a:extLst>
        </xdr:cNvPr>
        <xdr:cNvSpPr/>
      </xdr:nvSpPr>
      <xdr:spPr>
        <a:xfrm>
          <a:off x="6921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3573</xdr:rowOff>
    </xdr:from>
    <xdr:ext cx="469744"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737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a:extLst>
            <a:ext uri="{FF2B5EF4-FFF2-40B4-BE49-F238E27FC236}">
              <a16:creationId xmlns:a16="http://schemas.microsoft.com/office/drawing/2014/main" id="{00000000-0008-0000-0700-00006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6" name="農林水産業費最小値テキスト">
          <a:extLst>
            <a:ext uri="{FF2B5EF4-FFF2-40B4-BE49-F238E27FC236}">
              <a16:creationId xmlns:a16="http://schemas.microsoft.com/office/drawing/2014/main" id="{00000000-0008-0000-0700-000064010000}"/>
            </a:ext>
          </a:extLst>
        </xdr:cNvPr>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8" name="農林水産業費最大値テキスト">
          <a:extLst>
            <a:ext uri="{FF2B5EF4-FFF2-40B4-BE49-F238E27FC236}">
              <a16:creationId xmlns:a16="http://schemas.microsoft.com/office/drawing/2014/main" id="{00000000-0008-0000-0700-000066010000}"/>
            </a:ext>
          </a:extLst>
        </xdr:cNvPr>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14672</xdr:rowOff>
    </xdr:from>
    <xdr:to>
      <xdr:col>55</xdr:col>
      <xdr:colOff>0</xdr:colOff>
      <xdr:row>53</xdr:row>
      <xdr:rowOff>166038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9639300" y="9101522"/>
          <a:ext cx="838200" cy="1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1" name="農林水産業費平均値テキスト">
          <a:extLst>
            <a:ext uri="{FF2B5EF4-FFF2-40B4-BE49-F238E27FC236}">
              <a16:creationId xmlns:a16="http://schemas.microsoft.com/office/drawing/2014/main" id="{00000000-0008-0000-0700-000069010000}"/>
            </a:ext>
          </a:extLst>
        </xdr:cNvPr>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166038</xdr:rowOff>
    </xdr:from>
    <xdr:to>
      <xdr:col>50</xdr:col>
      <xdr:colOff>114300</xdr:colOff>
      <xdr:row>55</xdr:row>
      <xdr:rowOff>87138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8750300" y="9252888"/>
          <a:ext cx="889000" cy="26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87138</xdr:rowOff>
    </xdr:from>
    <xdr:to>
      <xdr:col>45</xdr:col>
      <xdr:colOff>177800</xdr:colOff>
      <xdr:row>55</xdr:row>
      <xdr:rowOff>89294</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7861300" y="9516888"/>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89294</xdr:rowOff>
    </xdr:from>
    <xdr:to>
      <xdr:col>41</xdr:col>
      <xdr:colOff>50800</xdr:colOff>
      <xdr:row>55</xdr:row>
      <xdr:rowOff>167214</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flipV="1">
          <a:off x="6972300" y="9519044"/>
          <a:ext cx="889000" cy="7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70" name="フローチャート: 判断 369">
          <a:extLst>
            <a:ext uri="{FF2B5EF4-FFF2-40B4-BE49-F238E27FC236}">
              <a16:creationId xmlns:a16="http://schemas.microsoft.com/office/drawing/2014/main" id="{00000000-0008-0000-0700-000072010000}"/>
            </a:ext>
          </a:extLst>
        </xdr:cNvPr>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2" name="フローチャート: 判断 371">
          <a:extLst>
            <a:ext uri="{FF2B5EF4-FFF2-40B4-BE49-F238E27FC236}">
              <a16:creationId xmlns:a16="http://schemas.microsoft.com/office/drawing/2014/main" id="{00000000-0008-0000-0700-000074010000}"/>
            </a:ext>
          </a:extLst>
        </xdr:cNvPr>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135322</xdr:rowOff>
    </xdr:from>
    <xdr:to>
      <xdr:col>55</xdr:col>
      <xdr:colOff>50800</xdr:colOff>
      <xdr:row>53</xdr:row>
      <xdr:rowOff>65472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10426700" y="90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158199</xdr:rowOff>
    </xdr:from>
    <xdr:ext cx="534377" cy="259045"/>
    <xdr:sp macro="" textlink="">
      <xdr:nvSpPr>
        <xdr:cNvPr id="380" name="農林水産業費該当値テキスト">
          <a:extLst>
            <a:ext uri="{FF2B5EF4-FFF2-40B4-BE49-F238E27FC236}">
              <a16:creationId xmlns:a16="http://schemas.microsoft.com/office/drawing/2014/main" id="{00000000-0008-0000-0700-00007C010000}"/>
            </a:ext>
          </a:extLst>
        </xdr:cNvPr>
        <xdr:cNvSpPr txBox="1"/>
      </xdr:nvSpPr>
      <xdr:spPr>
        <a:xfrm>
          <a:off x="10528300" y="89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115238</xdr:rowOff>
    </xdr:from>
    <xdr:to>
      <xdr:col>50</xdr:col>
      <xdr:colOff>165100</xdr:colOff>
      <xdr:row>54</xdr:row>
      <xdr:rowOff>45388</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9588500" y="92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61915</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9372111" y="89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36338</xdr:rowOff>
    </xdr:from>
    <xdr:to>
      <xdr:col>46</xdr:col>
      <xdr:colOff>38100</xdr:colOff>
      <xdr:row>55</xdr:row>
      <xdr:rowOff>137938</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8699500" y="94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154465</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8483111" y="92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38494</xdr:rowOff>
    </xdr:from>
    <xdr:to>
      <xdr:col>41</xdr:col>
      <xdr:colOff>101600</xdr:colOff>
      <xdr:row>55</xdr:row>
      <xdr:rowOff>140094</xdr:rowOff>
    </xdr:to>
    <xdr:sp macro="" textlink="">
      <xdr:nvSpPr>
        <xdr:cNvPr id="385" name="楕円 384">
          <a:extLst>
            <a:ext uri="{FF2B5EF4-FFF2-40B4-BE49-F238E27FC236}">
              <a16:creationId xmlns:a16="http://schemas.microsoft.com/office/drawing/2014/main" id="{00000000-0008-0000-0700-000081010000}"/>
            </a:ext>
          </a:extLst>
        </xdr:cNvPr>
        <xdr:cNvSpPr/>
      </xdr:nvSpPr>
      <xdr:spPr>
        <a:xfrm>
          <a:off x="7810500" y="946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156621</xdr:rowOff>
    </xdr:from>
    <xdr:ext cx="534377"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7594111" y="924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116414</xdr:rowOff>
    </xdr:from>
    <xdr:to>
      <xdr:col>36</xdr:col>
      <xdr:colOff>165100</xdr:colOff>
      <xdr:row>56</xdr:row>
      <xdr:rowOff>46564</xdr:rowOff>
    </xdr:to>
    <xdr:sp macro="" textlink="">
      <xdr:nvSpPr>
        <xdr:cNvPr id="387" name="楕円 386">
          <a:extLst>
            <a:ext uri="{FF2B5EF4-FFF2-40B4-BE49-F238E27FC236}">
              <a16:creationId xmlns:a16="http://schemas.microsoft.com/office/drawing/2014/main" id="{00000000-0008-0000-0700-000083010000}"/>
            </a:ext>
          </a:extLst>
        </xdr:cNvPr>
        <xdr:cNvSpPr/>
      </xdr:nvSpPr>
      <xdr:spPr>
        <a:xfrm>
          <a:off x="6921500" y="9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63091</xdr:rowOff>
    </xdr:from>
    <xdr:ext cx="534377"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705111" y="932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a:extLst>
            <a:ext uri="{FF2B5EF4-FFF2-40B4-BE49-F238E27FC236}">
              <a16:creationId xmlns:a16="http://schemas.microsoft.com/office/drawing/2014/main" id="{00000000-0008-0000-0700-00009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3" name="商工費最小値テキスト">
          <a:extLst>
            <a:ext uri="{FF2B5EF4-FFF2-40B4-BE49-F238E27FC236}">
              <a16:creationId xmlns:a16="http://schemas.microsoft.com/office/drawing/2014/main" id="{00000000-0008-0000-0700-00009D010000}"/>
            </a:ext>
          </a:extLst>
        </xdr:cNvPr>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5" name="商工費最大値テキスト">
          <a:extLst>
            <a:ext uri="{FF2B5EF4-FFF2-40B4-BE49-F238E27FC236}">
              <a16:creationId xmlns:a16="http://schemas.microsoft.com/office/drawing/2014/main" id="{00000000-0008-0000-0700-00009F010000}"/>
            </a:ext>
          </a:extLst>
        </xdr:cNvPr>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40659</xdr:rowOff>
    </xdr:from>
    <xdr:to>
      <xdr:col>55</xdr:col>
      <xdr:colOff>0</xdr:colOff>
      <xdr:row>75</xdr:row>
      <xdr:rowOff>101809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9639300" y="12727959"/>
          <a:ext cx="838200" cy="23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91577</xdr:rowOff>
    </xdr:from>
    <xdr:ext cx="534377" cy="259045"/>
    <xdr:sp macro="" textlink="">
      <xdr:nvSpPr>
        <xdr:cNvPr id="418" name="商工費平均値テキスト">
          <a:extLst>
            <a:ext uri="{FF2B5EF4-FFF2-40B4-BE49-F238E27FC236}">
              <a16:creationId xmlns:a16="http://schemas.microsoft.com/office/drawing/2014/main" id="{00000000-0008-0000-0700-0000A2010000}"/>
            </a:ext>
          </a:extLst>
        </xdr:cNvPr>
        <xdr:cNvSpPr txBox="1"/>
      </xdr:nvSpPr>
      <xdr:spPr>
        <a:xfrm>
          <a:off x="10528300" y="12950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87599</xdr:rowOff>
    </xdr:from>
    <xdr:to>
      <xdr:col>50</xdr:col>
      <xdr:colOff>114300</xdr:colOff>
      <xdr:row>75</xdr:row>
      <xdr:rowOff>101809</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8750300" y="12946349"/>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47820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2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87599</xdr:rowOff>
    </xdr:from>
    <xdr:to>
      <xdr:col>45</xdr:col>
      <xdr:colOff>177800</xdr:colOff>
      <xdr:row>76</xdr:row>
      <xdr:rowOff>13551</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7861300" y="12946349"/>
          <a:ext cx="889000" cy="9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14082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2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13551</xdr:rowOff>
    </xdr:from>
    <xdr:to>
      <xdr:col>41</xdr:col>
      <xdr:colOff>50800</xdr:colOff>
      <xdr:row>76</xdr:row>
      <xdr:rowOff>163988</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flipV="1">
          <a:off x="6972300" y="13043751"/>
          <a:ext cx="889000" cy="15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7" name="フローチャート: 判断 426">
          <a:extLst>
            <a:ext uri="{FF2B5EF4-FFF2-40B4-BE49-F238E27FC236}">
              <a16:creationId xmlns:a16="http://schemas.microsoft.com/office/drawing/2014/main" id="{00000000-0008-0000-0700-0000AB010000}"/>
            </a:ext>
          </a:extLst>
        </xdr:cNvPr>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142270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9" name="フローチャート: 判断 428">
          <a:extLst>
            <a:ext uri="{FF2B5EF4-FFF2-40B4-BE49-F238E27FC236}">
              <a16:creationId xmlns:a16="http://schemas.microsoft.com/office/drawing/2014/main" id="{00000000-0008-0000-0700-0000AD010000}"/>
            </a:ext>
          </a:extLst>
        </xdr:cNvPr>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105084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161309</xdr:rowOff>
    </xdr:from>
    <xdr:to>
      <xdr:col>55</xdr:col>
      <xdr:colOff>50800</xdr:colOff>
      <xdr:row>74</xdr:row>
      <xdr:rowOff>91459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10426700" y="1267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12736</xdr:rowOff>
    </xdr:from>
    <xdr:ext cx="534377" cy="259045"/>
    <xdr:sp macro="" textlink="">
      <xdr:nvSpPr>
        <xdr:cNvPr id="437" name="商工費該当値テキスト">
          <a:extLst>
            <a:ext uri="{FF2B5EF4-FFF2-40B4-BE49-F238E27FC236}">
              <a16:creationId xmlns:a16="http://schemas.microsoft.com/office/drawing/2014/main" id="{00000000-0008-0000-0700-0000B5010000}"/>
            </a:ext>
          </a:extLst>
        </xdr:cNvPr>
        <xdr:cNvSpPr txBox="1"/>
      </xdr:nvSpPr>
      <xdr:spPr>
        <a:xfrm>
          <a:off x="10528300" y="125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51009</xdr:rowOff>
    </xdr:from>
    <xdr:to>
      <xdr:col>50</xdr:col>
      <xdr:colOff>165100</xdr:colOff>
      <xdr:row>75</xdr:row>
      <xdr:rowOff>152609</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9588500" y="129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169136</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9372111" y="1268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36799</xdr:rowOff>
    </xdr:from>
    <xdr:to>
      <xdr:col>46</xdr:col>
      <xdr:colOff>38100</xdr:colOff>
      <xdr:row>75</xdr:row>
      <xdr:rowOff>138399</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8699500" y="128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154926</xdr:rowOff>
    </xdr:from>
    <xdr:ext cx="534377"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8483111" y="1267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134201</xdr:rowOff>
    </xdr:from>
    <xdr:to>
      <xdr:col>41</xdr:col>
      <xdr:colOff>101600</xdr:colOff>
      <xdr:row>76</xdr:row>
      <xdr:rowOff>64351</xdr:rowOff>
    </xdr:to>
    <xdr:sp macro="" textlink="">
      <xdr:nvSpPr>
        <xdr:cNvPr id="442" name="楕円 441">
          <a:extLst>
            <a:ext uri="{FF2B5EF4-FFF2-40B4-BE49-F238E27FC236}">
              <a16:creationId xmlns:a16="http://schemas.microsoft.com/office/drawing/2014/main" id="{00000000-0008-0000-0700-0000BA010000}"/>
            </a:ext>
          </a:extLst>
        </xdr:cNvPr>
        <xdr:cNvSpPr/>
      </xdr:nvSpPr>
      <xdr:spPr>
        <a:xfrm>
          <a:off x="7810500" y="129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80878</xdr:rowOff>
    </xdr:from>
    <xdr:ext cx="534377"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7594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113188</xdr:rowOff>
    </xdr:from>
    <xdr:to>
      <xdr:col>36</xdr:col>
      <xdr:colOff>165100</xdr:colOff>
      <xdr:row>77</xdr:row>
      <xdr:rowOff>43338</xdr:rowOff>
    </xdr:to>
    <xdr:sp macro="" textlink="">
      <xdr:nvSpPr>
        <xdr:cNvPr id="444" name="楕円 443">
          <a:extLst>
            <a:ext uri="{FF2B5EF4-FFF2-40B4-BE49-F238E27FC236}">
              <a16:creationId xmlns:a16="http://schemas.microsoft.com/office/drawing/2014/main" id="{00000000-0008-0000-0700-0000BC010000}"/>
            </a:ext>
          </a:extLst>
        </xdr:cNvPr>
        <xdr:cNvSpPr/>
      </xdr:nvSpPr>
      <xdr:spPr>
        <a:xfrm>
          <a:off x="6921500" y="131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59865</xdr:rowOff>
    </xdr:from>
    <xdr:ext cx="534377"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705111" y="129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380</xdr:rowOff>
    </xdr:from>
    <xdr:to>
      <xdr:col>55</xdr:col>
      <xdr:colOff>0</xdr:colOff>
      <xdr:row>99</xdr:row>
      <xdr:rowOff>12440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9639300" y="16973930"/>
          <a:ext cx="8382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159522</xdr:rowOff>
    </xdr:from>
    <xdr:to>
      <xdr:col>50</xdr:col>
      <xdr:colOff>114300</xdr:colOff>
      <xdr:row>99</xdr:row>
      <xdr:rowOff>12440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8750300" y="16961622"/>
          <a:ext cx="8890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157482</xdr:rowOff>
    </xdr:from>
    <xdr:to>
      <xdr:col>45</xdr:col>
      <xdr:colOff>177800</xdr:colOff>
      <xdr:row>98</xdr:row>
      <xdr:rowOff>159522</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a:off x="7861300" y="16959582"/>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157482</xdr:rowOff>
    </xdr:from>
    <xdr:to>
      <xdr:col>41</xdr:col>
      <xdr:colOff>50800</xdr:colOff>
      <xdr:row>99</xdr:row>
      <xdr:rowOff>2253</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flipV="1">
          <a:off x="6972300" y="16959582"/>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121030</xdr:rowOff>
    </xdr:from>
    <xdr:to>
      <xdr:col>55</xdr:col>
      <xdr:colOff>50800</xdr:colOff>
      <xdr:row>99</xdr:row>
      <xdr:rowOff>51180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69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133090</xdr:rowOff>
    </xdr:from>
    <xdr:to>
      <xdr:col>50</xdr:col>
      <xdr:colOff>165100</xdr:colOff>
      <xdr:row>99</xdr:row>
      <xdr:rowOff>63240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69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54367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702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108722</xdr:rowOff>
    </xdr:from>
    <xdr:to>
      <xdr:col>46</xdr:col>
      <xdr:colOff>38100</xdr:colOff>
      <xdr:row>99</xdr:row>
      <xdr:rowOff>38872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69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55399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668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106682</xdr:rowOff>
    </xdr:from>
    <xdr:to>
      <xdr:col>41</xdr:col>
      <xdr:colOff>101600</xdr:colOff>
      <xdr:row>99</xdr:row>
      <xdr:rowOff>36832</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69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53359</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668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122903</xdr:rowOff>
    </xdr:from>
    <xdr:to>
      <xdr:col>36</xdr:col>
      <xdr:colOff>165100</xdr:colOff>
      <xdr:row>99</xdr:row>
      <xdr:rowOff>53053</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692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69580</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670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61652</xdr:rowOff>
    </xdr:from>
    <xdr:to>
      <xdr:col>85</xdr:col>
      <xdr:colOff>127000</xdr:colOff>
      <xdr:row>37</xdr:row>
      <xdr:rowOff>66986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40530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66986</xdr:rowOff>
    </xdr:from>
    <xdr:to>
      <xdr:col>81</xdr:col>
      <xdr:colOff>50800</xdr:colOff>
      <xdr:row>37</xdr:row>
      <xdr:rowOff>80950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410636"/>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80950</xdr:rowOff>
    </xdr:from>
    <xdr:to>
      <xdr:col>76</xdr:col>
      <xdr:colOff>114300</xdr:colOff>
      <xdr:row>37</xdr:row>
      <xdr:rowOff>92989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424600"/>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92989</xdr:rowOff>
    </xdr:from>
    <xdr:to>
      <xdr:col>71</xdr:col>
      <xdr:colOff>177800</xdr:colOff>
      <xdr:row>37</xdr:row>
      <xdr:rowOff>107696</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436639"/>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10852</xdr:rowOff>
    </xdr:from>
    <xdr:to>
      <xdr:col>85</xdr:col>
      <xdr:colOff>177800</xdr:colOff>
      <xdr:row>37</xdr:row>
      <xdr:rowOff>112452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3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97229</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26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16186</xdr:rowOff>
    </xdr:from>
    <xdr:to>
      <xdr:col>81</xdr:col>
      <xdr:colOff>101600</xdr:colOff>
      <xdr:row>37</xdr:row>
      <xdr:rowOff>117786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3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108913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4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30150</xdr:rowOff>
    </xdr:from>
    <xdr:to>
      <xdr:col>76</xdr:col>
      <xdr:colOff>165100</xdr:colOff>
      <xdr:row>37</xdr:row>
      <xdr:rowOff>131750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122877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4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42189</xdr:rowOff>
    </xdr:from>
    <xdr:to>
      <xdr:col>72</xdr:col>
      <xdr:colOff>38100</xdr:colOff>
      <xdr:row>37</xdr:row>
      <xdr:rowOff>143789</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38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134917</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4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56896</xdr:rowOff>
    </xdr:from>
    <xdr:to>
      <xdr:col>67</xdr:col>
      <xdr:colOff>101600</xdr:colOff>
      <xdr:row>37</xdr:row>
      <xdr:rowOff>158496</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149623</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49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123948</xdr:rowOff>
    </xdr:from>
    <xdr:to>
      <xdr:col>85</xdr:col>
      <xdr:colOff>127000</xdr:colOff>
      <xdr:row>57</xdr:row>
      <xdr:rowOff>126136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896598"/>
          <a:ext cx="8382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126136</xdr:rowOff>
    </xdr:from>
    <xdr:to>
      <xdr:col>81</xdr:col>
      <xdr:colOff>50800</xdr:colOff>
      <xdr:row>58</xdr:row>
      <xdr:rowOff>23005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898786"/>
          <a:ext cx="889000" cy="6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126702</xdr:rowOff>
    </xdr:from>
    <xdr:to>
      <xdr:col>76</xdr:col>
      <xdr:colOff>114300</xdr:colOff>
      <xdr:row>58</xdr:row>
      <xdr:rowOff>23005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9899352"/>
          <a:ext cx="889000" cy="6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126702</xdr:rowOff>
    </xdr:from>
    <xdr:to>
      <xdr:col>71</xdr:col>
      <xdr:colOff>177800</xdr:colOff>
      <xdr:row>58</xdr:row>
      <xdr:rowOff>48739</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9899352"/>
          <a:ext cx="889000" cy="9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73148</xdr:rowOff>
    </xdr:from>
    <xdr:to>
      <xdr:col>85</xdr:col>
      <xdr:colOff>177800</xdr:colOff>
      <xdr:row>58</xdr:row>
      <xdr:rowOff>3298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8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159525</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76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75336</xdr:rowOff>
    </xdr:from>
    <xdr:to>
      <xdr:col>81</xdr:col>
      <xdr:colOff>101600</xdr:colOff>
      <xdr:row>58</xdr:row>
      <xdr:rowOff>5486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8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168063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94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143655</xdr:rowOff>
    </xdr:from>
    <xdr:to>
      <xdr:col>76</xdr:col>
      <xdr:colOff>165100</xdr:colOff>
      <xdr:row>58</xdr:row>
      <xdr:rowOff>73805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64932</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0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75902</xdr:rowOff>
    </xdr:from>
    <xdr:to>
      <xdr:col>72</xdr:col>
      <xdr:colOff>38100</xdr:colOff>
      <xdr:row>58</xdr:row>
      <xdr:rowOff>6052</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8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22579</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6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169389</xdr:rowOff>
    </xdr:from>
    <xdr:to>
      <xdr:col>67</xdr:col>
      <xdr:colOff>101600</xdr:colOff>
      <xdr:row>58</xdr:row>
      <xdr:rowOff>99539</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94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90666</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138968</xdr:rowOff>
    </xdr:from>
    <xdr:to>
      <xdr:col>85</xdr:col>
      <xdr:colOff>127000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512068"/>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88168</xdr:rowOff>
    </xdr:from>
    <xdr:to>
      <xdr:col>85</xdr:col>
      <xdr:colOff>177800</xdr:colOff>
      <xdr:row>79</xdr:row>
      <xdr:rowOff>18318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378565"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39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49006</xdr:rowOff>
    </xdr:from>
    <xdr:to>
      <xdr:col>85</xdr:col>
      <xdr:colOff>127000</xdr:colOff>
      <xdr:row>96</xdr:row>
      <xdr:rowOff>63630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508206"/>
          <a:ext cx="838200" cy="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63630</xdr:rowOff>
    </xdr:from>
    <xdr:to>
      <xdr:col>81</xdr:col>
      <xdr:colOff>50800</xdr:colOff>
      <xdr:row>96</xdr:row>
      <xdr:rowOff>78885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522830"/>
          <a:ext cx="889000" cy="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78885</xdr:rowOff>
    </xdr:from>
    <xdr:to>
      <xdr:col>76</xdr:col>
      <xdr:colOff>114300</xdr:colOff>
      <xdr:row>96</xdr:row>
      <xdr:rowOff>95831</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538085"/>
          <a:ext cx="889000" cy="1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95831</xdr:rowOff>
    </xdr:from>
    <xdr:to>
      <xdr:col>71</xdr:col>
      <xdr:colOff>177800</xdr:colOff>
      <xdr:row>96</xdr:row>
      <xdr:rowOff>99733</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555031"/>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169656</xdr:rowOff>
    </xdr:from>
    <xdr:to>
      <xdr:col>85</xdr:col>
      <xdr:colOff>177800</xdr:colOff>
      <xdr:row>96</xdr:row>
      <xdr:rowOff>99806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45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148083</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43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12830</xdr:rowOff>
    </xdr:from>
    <xdr:to>
      <xdr:col>81</xdr:col>
      <xdr:colOff>101600</xdr:colOff>
      <xdr:row>96</xdr:row>
      <xdr:rowOff>114430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47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105557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56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28085</xdr:rowOff>
    </xdr:from>
    <xdr:to>
      <xdr:col>76</xdr:col>
      <xdr:colOff>165100</xdr:colOff>
      <xdr:row>96</xdr:row>
      <xdr:rowOff>129685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48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120812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58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45031</xdr:rowOff>
    </xdr:from>
    <xdr:to>
      <xdr:col>72</xdr:col>
      <xdr:colOff>38100</xdr:colOff>
      <xdr:row>96</xdr:row>
      <xdr:rowOff>146631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5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137758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59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48933</xdr:rowOff>
    </xdr:from>
    <xdr:to>
      <xdr:col>67</xdr:col>
      <xdr:colOff>101600</xdr:colOff>
      <xdr:row>96</xdr:row>
      <xdr:rowOff>150533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5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141660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60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総務費は、前年度比</a:t>
          </a:r>
          <a:r>
            <a:rPr kumimoji="1" lang="en-US" altLang="ja-JP" sz="1300">
              <a:latin typeface="ＭＳ Ｐゴシック" panose="020B0600070205080204" pitchFamily="50" charset="-128"/>
              <a:ea typeface="ＭＳ Ｐゴシック" panose="020B0600070205080204" pitchFamily="50" charset="-128"/>
            </a:rPr>
            <a:t>112,349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204.3</a:t>
          </a:r>
          <a:r>
            <a:rPr kumimoji="1" lang="ja-JP" altLang="en-US" sz="1300">
              <a:latin typeface="ＭＳ Ｐゴシック" panose="020B0600070205080204" pitchFamily="50" charset="-128"/>
              <a:ea typeface="ＭＳ Ｐゴシック" panose="020B0600070205080204" pitchFamily="50" charset="-128"/>
            </a:rPr>
            <a:t>％）の増額となっているが、特別定額給付金のほか、ふるさと納税の返礼品の費用の増加が要因と考えられる。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商工費については、前年度比</a:t>
          </a:r>
          <a:r>
            <a:rPr kumimoji="1" lang="en-US" altLang="ja-JP" sz="1300">
              <a:latin typeface="ＭＳ Ｐゴシック" panose="020B0600070205080204" pitchFamily="50" charset="-128"/>
              <a:ea typeface="ＭＳ Ｐゴシック" panose="020B0600070205080204" pitchFamily="50" charset="-128"/>
            </a:rPr>
            <a:t>12,210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の増と近年増加傾向にある。樽ケ橋遊園、ロイヤル胎内パークホテル、胎内スキー場などの施設が老朽化に伴う更新工事を行っていくことから今後も高い数値が見込まれる。また、新型コロナウイルス対策として地域商品券補助金などを実施したことによる増加も例年に比べ増加率が高い要因と考えられる。</a:t>
          </a:r>
        </a:p>
        <a:p>
          <a:r>
            <a:rPr kumimoji="1" lang="ja-JP" altLang="en-US" sz="1300">
              <a:latin typeface="ＭＳ Ｐゴシック" panose="020B0600070205080204" pitchFamily="50" charset="-128"/>
              <a:ea typeface="ＭＳ Ｐゴシック" panose="020B0600070205080204" pitchFamily="50" charset="-128"/>
            </a:rPr>
            <a:t>　衛生費は、前年度比</a:t>
          </a:r>
          <a:r>
            <a:rPr kumimoji="1" lang="en-US" altLang="ja-JP" sz="1300">
              <a:latin typeface="ＭＳ Ｐゴシック" panose="020B0600070205080204" pitchFamily="50" charset="-128"/>
              <a:ea typeface="ＭＳ Ｐゴシック" panose="020B0600070205080204" pitchFamily="50" charset="-128"/>
            </a:rPr>
            <a:t>10,800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％）の減となっている。し尿等下水道投入施設が</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年度から稼働した施設であり、運営コストが抑えられているほか設備改修費用などが、まだ掛からないことから類似団体に比べ下回っている要因と考えられる。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農林水産費は、前年比</a:t>
          </a:r>
          <a:r>
            <a:rPr kumimoji="1" lang="en-US" altLang="ja-JP" sz="1300">
              <a:latin typeface="ＭＳ Ｐゴシック" panose="020B0600070205080204" pitchFamily="50" charset="-128"/>
              <a:ea typeface="ＭＳ Ｐゴシック" panose="020B0600070205080204" pitchFamily="50" charset="-128"/>
            </a:rPr>
            <a:t>9,270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％）の増となっているが、</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に引き続き畜産・酪農事業者へ施設建設に関する補助金が支出されたものや、コロナ禍による和牛肥育農家などへの事業継続のための給付金などであり一時的な増もあるが、多面的機能支払交付金などの費用についても増加している傾向に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の中条駅西口の整備工事関連に伴う</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東日本への委託事業負担金が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年度に完了したため減少に転じたが、</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年度については胎内スマート</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整備事業が本格化したことなどにより</a:t>
          </a:r>
          <a:r>
            <a:rPr kumimoji="1" lang="en-US" altLang="ja-JP" sz="1300">
              <a:latin typeface="ＭＳ Ｐゴシック" panose="020B0600070205080204" pitchFamily="50" charset="-128"/>
              <a:ea typeface="ＭＳ Ｐゴシック" panose="020B0600070205080204" pitchFamily="50" charset="-128"/>
            </a:rPr>
            <a:t>15,826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財政調整基金の取り崩しについては、</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年度と２年連続行っていたが、</a:t>
          </a:r>
          <a:r>
            <a:rPr kumimoji="1" lang="en-US" altLang="ja-JP" sz="1200">
              <a:latin typeface="ＭＳ ゴシック" pitchFamily="49" charset="-128"/>
              <a:ea typeface="ＭＳ ゴシック" pitchFamily="49" charset="-128"/>
            </a:rPr>
            <a:t>R01</a:t>
          </a:r>
          <a:r>
            <a:rPr kumimoji="1" lang="ja-JP" altLang="en-US" sz="1200">
              <a:latin typeface="ＭＳ ゴシック" pitchFamily="49" charset="-128"/>
              <a:ea typeface="ＭＳ ゴシック" pitchFamily="49" charset="-128"/>
            </a:rPr>
            <a:t>年度に引き続き</a:t>
          </a:r>
          <a:r>
            <a:rPr kumimoji="1" lang="en-US" altLang="ja-JP" sz="1200">
              <a:latin typeface="ＭＳ ゴシック" pitchFamily="49" charset="-128"/>
              <a:ea typeface="ＭＳ ゴシック" pitchFamily="49" charset="-128"/>
            </a:rPr>
            <a:t>R02</a:t>
          </a:r>
          <a:r>
            <a:rPr kumimoji="1" lang="ja-JP" altLang="en-US" sz="1200">
              <a:latin typeface="ＭＳ ゴシック" pitchFamily="49" charset="-128"/>
              <a:ea typeface="ＭＳ ゴシック" pitchFamily="49" charset="-128"/>
            </a:rPr>
            <a:t>年度も行わなかった。しかし、積み立てについても行うことはできなかったため、財政調整基金残高については改善することが出来なかった。実質収支額については、取り崩しを行わない中で</a:t>
          </a:r>
          <a:r>
            <a:rPr kumimoji="1" lang="en-US" altLang="ja-JP" sz="1200">
              <a:latin typeface="ＭＳ ゴシック" pitchFamily="49" charset="-128"/>
              <a:ea typeface="ＭＳ ゴシック" pitchFamily="49" charset="-128"/>
            </a:rPr>
            <a:t>10.46</a:t>
          </a:r>
          <a:r>
            <a:rPr kumimoji="1" lang="ja-JP" altLang="en-US" sz="1200">
              <a:latin typeface="ＭＳ ゴシック" pitchFamily="49" charset="-128"/>
              <a:ea typeface="ＭＳ ゴシック" pitchFamily="49" charset="-128"/>
            </a:rPr>
            <a:t>％（前年度比　</a:t>
          </a:r>
          <a:r>
            <a:rPr kumimoji="1" lang="en-US" altLang="ja-JP" sz="1200">
              <a:latin typeface="ＭＳ ゴシック" pitchFamily="49" charset="-128"/>
              <a:ea typeface="ＭＳ ゴシック" pitchFamily="49" charset="-128"/>
            </a:rPr>
            <a:t>4.13</a:t>
          </a:r>
          <a:r>
            <a:rPr kumimoji="1" lang="ja-JP" altLang="en-US" sz="1200">
              <a:latin typeface="ＭＳ ゴシック" pitchFamily="49" charset="-128"/>
              <a:ea typeface="ＭＳ ゴシック" pitchFamily="49" charset="-128"/>
            </a:rPr>
            <a:t>ポイント増）と増加している。実質単年度収支が４年連続でマイナスとなっていたがプラスに転じた。</a:t>
          </a:r>
        </a:p>
        <a:p>
          <a:r>
            <a:rPr kumimoji="1" lang="ja-JP" altLang="en-US" sz="1200">
              <a:latin typeface="ＭＳ ゴシック" pitchFamily="49" charset="-128"/>
              <a:ea typeface="ＭＳ ゴシック" pitchFamily="49" charset="-128"/>
            </a:rPr>
            <a:t>　市税、国県支出金、ふるさと納税寄附金などの歳入確保に引き続き努め、歳出についても歳入に見合う歳出規模となるように削減して圧縮を図る。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生じていない。ただし、公共下水道事業会計や農業集落排水事業会計などは、一般会計から多額の事業費補填を受けており、今後も経営の健全化に向けて経営改善などに注力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9" t="s">
        <v>80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50" t="s">
        <v>82</v>
      </c>
      <c r="C3" s="651"/>
      <c r="D3" s="651"/>
      <c r="E3" s="652"/>
      <c r="F3" s="652"/>
      <c r="G3" s="652"/>
      <c r="H3" s="652"/>
      <c r="I3" s="652"/>
      <c r="J3" s="652"/>
      <c r="K3" s="652"/>
      <c r="L3" s="652" t="s">
        <v>83</v>
      </c>
      <c r="M3" s="652"/>
      <c r="N3" s="652"/>
      <c r="O3" s="652"/>
      <c r="P3" s="652"/>
      <c r="Q3" s="652"/>
      <c r="R3" s="655"/>
      <c r="S3" s="655"/>
      <c r="T3" s="655"/>
      <c r="U3" s="655"/>
      <c r="V3" s="656"/>
      <c r="W3" s="546" t="s">
        <v>84</v>
      </c>
      <c r="X3" s="547"/>
      <c r="Y3" s="547"/>
      <c r="Z3" s="547"/>
      <c r="AA3" s="547"/>
      <c r="AB3" s="651"/>
      <c r="AC3" s="655" t="s">
        <v>85</v>
      </c>
      <c r="AD3" s="547"/>
      <c r="AE3" s="547"/>
      <c r="AF3" s="547"/>
      <c r="AG3" s="547"/>
      <c r="AH3" s="547"/>
      <c r="AI3" s="547"/>
      <c r="AJ3" s="547"/>
      <c r="AK3" s="547"/>
      <c r="AL3" s="617"/>
      <c r="AM3" s="546" t="s">
        <v>86</v>
      </c>
      <c r="AN3" s="547"/>
      <c r="AO3" s="547"/>
      <c r="AP3" s="547"/>
      <c r="AQ3" s="547"/>
      <c r="AR3" s="547"/>
      <c r="AS3" s="547"/>
      <c r="AT3" s="547"/>
      <c r="AU3" s="547"/>
      <c r="AV3" s="547"/>
      <c r="AW3" s="547"/>
      <c r="AX3" s="617"/>
      <c r="AY3" s="609" t="s">
        <v>1</v>
      </c>
      <c r="AZ3" s="610"/>
      <c r="BA3" s="610"/>
      <c r="BB3" s="610"/>
      <c r="BC3" s="610"/>
      <c r="BD3" s="610"/>
      <c r="BE3" s="610"/>
      <c r="BF3" s="610"/>
      <c r="BG3" s="610"/>
      <c r="BH3" s="610"/>
      <c r="BI3" s="610"/>
      <c r="BJ3" s="610"/>
      <c r="BK3" s="610"/>
      <c r="BL3" s="610"/>
      <c r="BM3" s="659"/>
      <c r="BN3" s="546" t="s">
        <v>87</v>
      </c>
      <c r="BO3" s="547"/>
      <c r="BP3" s="547"/>
      <c r="BQ3" s="547"/>
      <c r="BR3" s="547"/>
      <c r="BS3" s="547"/>
      <c r="BT3" s="547"/>
      <c r="BU3" s="617"/>
      <c r="BV3" s="546" t="s">
        <v>88</v>
      </c>
      <c r="BW3" s="547"/>
      <c r="BX3" s="547"/>
      <c r="BY3" s="547"/>
      <c r="BZ3" s="547"/>
      <c r="CA3" s="547"/>
      <c r="CB3" s="547"/>
      <c r="CC3" s="617"/>
      <c r="CD3" s="609" t="s">
        <v>1</v>
      </c>
      <c r="CE3" s="610"/>
      <c r="CF3" s="610"/>
      <c r="CG3" s="610"/>
      <c r="CH3" s="610"/>
      <c r="CI3" s="610"/>
      <c r="CJ3" s="610"/>
      <c r="CK3" s="610"/>
      <c r="CL3" s="610"/>
      <c r="CM3" s="610"/>
      <c r="CN3" s="610"/>
      <c r="CO3" s="610"/>
      <c r="CP3" s="610"/>
      <c r="CQ3" s="610"/>
      <c r="CR3" s="610"/>
      <c r="CS3" s="659"/>
      <c r="CT3" s="546" t="s">
        <v>89</v>
      </c>
      <c r="CU3" s="547"/>
      <c r="CV3" s="547"/>
      <c r="CW3" s="547"/>
      <c r="CX3" s="547"/>
      <c r="CY3" s="547"/>
      <c r="CZ3" s="547"/>
      <c r="DA3" s="617"/>
      <c r="DB3" s="546" t="s">
        <v>90</v>
      </c>
      <c r="DC3" s="547"/>
      <c r="DD3" s="547"/>
      <c r="DE3" s="547"/>
      <c r="DF3" s="547"/>
      <c r="DG3" s="547"/>
      <c r="DH3" s="547"/>
      <c r="DI3" s="617"/>
      <c r="DJ3" s="184"/>
      <c r="DK3" s="184"/>
      <c r="DL3" s="184"/>
      <c r="DM3" s="184"/>
      <c r="DN3" s="184"/>
      <c r="DO3" s="184"/>
    </row>
    <row r="4" spans="1:119" ht="18.75" customHeight="1" x14ac:dyDescent="0.15">
      <c r="A4" s="185"/>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91</v>
      </c>
      <c r="AZ4" s="460"/>
      <c r="BA4" s="460"/>
      <c r="BB4" s="460"/>
      <c r="BC4" s="460"/>
      <c r="BD4" s="460"/>
      <c r="BE4" s="460"/>
      <c r="BF4" s="460"/>
      <c r="BG4" s="460"/>
      <c r="BH4" s="460"/>
      <c r="BI4" s="460"/>
      <c r="BJ4" s="460"/>
      <c r="BK4" s="460"/>
      <c r="BL4" s="460"/>
      <c r="BM4" s="461"/>
      <c r="BN4" s="462">
        <v>20682789</v>
      </c>
      <c r="BO4" s="463"/>
      <c r="BP4" s="463"/>
      <c r="BQ4" s="463"/>
      <c r="BR4" s="463"/>
      <c r="BS4" s="463"/>
      <c r="BT4" s="463"/>
      <c r="BU4" s="464"/>
      <c r="BV4" s="462">
        <v>16180054</v>
      </c>
      <c r="BW4" s="463"/>
      <c r="BX4" s="463"/>
      <c r="BY4" s="463"/>
      <c r="BZ4" s="463"/>
      <c r="CA4" s="463"/>
      <c r="CB4" s="463"/>
      <c r="CC4" s="464"/>
      <c r="CD4" s="643" t="s">
        <v>92</v>
      </c>
      <c r="CE4" s="644"/>
      <c r="CF4" s="644"/>
      <c r="CG4" s="644"/>
      <c r="CH4" s="644"/>
      <c r="CI4" s="644"/>
      <c r="CJ4" s="644"/>
      <c r="CK4" s="644"/>
      <c r="CL4" s="644"/>
      <c r="CM4" s="644"/>
      <c r="CN4" s="644"/>
      <c r="CO4" s="644"/>
      <c r="CP4" s="644"/>
      <c r="CQ4" s="644"/>
      <c r="CR4" s="644"/>
      <c r="CS4" s="645"/>
      <c r="CT4" s="646">
        <v>10.5</v>
      </c>
      <c r="CU4" s="647"/>
      <c r="CV4" s="647"/>
      <c r="CW4" s="647"/>
      <c r="CX4" s="647"/>
      <c r="CY4" s="647"/>
      <c r="CZ4" s="647"/>
      <c r="DA4" s="648"/>
      <c r="DB4" s="646">
        <v>6.3</v>
      </c>
      <c r="DC4" s="647"/>
      <c r="DD4" s="647"/>
      <c r="DE4" s="647"/>
      <c r="DF4" s="647"/>
      <c r="DG4" s="647"/>
      <c r="DH4" s="647"/>
      <c r="DI4" s="648"/>
      <c r="DJ4" s="184"/>
      <c r="DK4" s="184"/>
      <c r="DL4" s="184"/>
      <c r="DM4" s="184"/>
      <c r="DN4" s="184"/>
      <c r="DO4" s="184"/>
    </row>
    <row r="5" spans="1:119" ht="18.75" customHeight="1" x14ac:dyDescent="0.15">
      <c r="A5" s="185"/>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93</v>
      </c>
      <c r="AN5" s="441"/>
      <c r="AO5" s="441"/>
      <c r="AP5" s="441"/>
      <c r="AQ5" s="441"/>
      <c r="AR5" s="441"/>
      <c r="AS5" s="441"/>
      <c r="AT5" s="442"/>
      <c r="AU5" s="524" t="s">
        <v>94</v>
      </c>
      <c r="AV5" s="525"/>
      <c r="AW5" s="525"/>
      <c r="AX5" s="525"/>
      <c r="AY5" s="447" t="s">
        <v>95</v>
      </c>
      <c r="AZ5" s="448"/>
      <c r="BA5" s="448"/>
      <c r="BB5" s="448"/>
      <c r="BC5" s="448"/>
      <c r="BD5" s="448"/>
      <c r="BE5" s="448"/>
      <c r="BF5" s="448"/>
      <c r="BG5" s="448"/>
      <c r="BH5" s="448"/>
      <c r="BI5" s="448"/>
      <c r="BJ5" s="448"/>
      <c r="BK5" s="448"/>
      <c r="BL5" s="448"/>
      <c r="BM5" s="449"/>
      <c r="BN5" s="467">
        <v>19653707</v>
      </c>
      <c r="BO5" s="468"/>
      <c r="BP5" s="468"/>
      <c r="BQ5" s="468"/>
      <c r="BR5" s="468"/>
      <c r="BS5" s="468"/>
      <c r="BT5" s="468"/>
      <c r="BU5" s="469"/>
      <c r="BV5" s="467">
        <v>15548127</v>
      </c>
      <c r="BW5" s="468"/>
      <c r="BX5" s="468"/>
      <c r="BY5" s="468"/>
      <c r="BZ5" s="468"/>
      <c r="CA5" s="468"/>
      <c r="CB5" s="468"/>
      <c r="CC5" s="469"/>
      <c r="CD5" s="476" t="s">
        <v>96</v>
      </c>
      <c r="CE5" s="477"/>
      <c r="CF5" s="477"/>
      <c r="CG5" s="477"/>
      <c r="CH5" s="477"/>
      <c r="CI5" s="477"/>
      <c r="CJ5" s="477"/>
      <c r="CK5" s="477"/>
      <c r="CL5" s="477"/>
      <c r="CM5" s="477"/>
      <c r="CN5" s="477"/>
      <c r="CO5" s="477"/>
      <c r="CP5" s="477"/>
      <c r="CQ5" s="477"/>
      <c r="CR5" s="477"/>
      <c r="CS5" s="478"/>
      <c r="CT5" s="437">
        <v>97.4</v>
      </c>
      <c r="CU5" s="438"/>
      <c r="CV5" s="438"/>
      <c r="CW5" s="438"/>
      <c r="CX5" s="438"/>
      <c r="CY5" s="438"/>
      <c r="CZ5" s="438"/>
      <c r="DA5" s="439"/>
      <c r="DB5" s="437">
        <v>97.8</v>
      </c>
      <c r="DC5" s="438"/>
      <c r="DD5" s="438"/>
      <c r="DE5" s="438"/>
      <c r="DF5" s="438"/>
      <c r="DG5" s="438"/>
      <c r="DH5" s="438"/>
      <c r="DI5" s="439"/>
      <c r="DJ5" s="184"/>
      <c r="DK5" s="184"/>
      <c r="DL5" s="184"/>
      <c r="DM5" s="184"/>
      <c r="DN5" s="184"/>
      <c r="DO5" s="184"/>
    </row>
    <row r="6" spans="1:119" ht="18.75" customHeight="1" x14ac:dyDescent="0.15">
      <c r="A6" s="185"/>
      <c r="B6" s="623" t="s">
        <v>97</v>
      </c>
      <c r="C6" s="481"/>
      <c r="D6" s="481"/>
      <c r="E6" s="624"/>
      <c r="F6" s="624"/>
      <c r="G6" s="624"/>
      <c r="H6" s="624"/>
      <c r="I6" s="624"/>
      <c r="J6" s="624"/>
      <c r="K6" s="624"/>
      <c r="L6" s="624" t="s">
        <v>98</v>
      </c>
      <c r="M6" s="624"/>
      <c r="N6" s="624"/>
      <c r="O6" s="624"/>
      <c r="P6" s="624"/>
      <c r="Q6" s="624"/>
      <c r="R6" s="505"/>
      <c r="S6" s="505"/>
      <c r="T6" s="505"/>
      <c r="U6" s="505"/>
      <c r="V6" s="630"/>
      <c r="W6" s="558" t="s">
        <v>99</v>
      </c>
      <c r="X6" s="480"/>
      <c r="Y6" s="480"/>
      <c r="Z6" s="480"/>
      <c r="AA6" s="480"/>
      <c r="AB6" s="481"/>
      <c r="AC6" s="635" t="s">
        <v>100</v>
      </c>
      <c r="AD6" s="636"/>
      <c r="AE6" s="636"/>
      <c r="AF6" s="636"/>
      <c r="AG6" s="636"/>
      <c r="AH6" s="636"/>
      <c r="AI6" s="636"/>
      <c r="AJ6" s="636"/>
      <c r="AK6" s="636"/>
      <c r="AL6" s="637"/>
      <c r="AM6" s="536" t="s">
        <v>101</v>
      </c>
      <c r="AN6" s="441"/>
      <c r="AO6" s="441"/>
      <c r="AP6" s="441"/>
      <c r="AQ6" s="441"/>
      <c r="AR6" s="441"/>
      <c r="AS6" s="441"/>
      <c r="AT6" s="442"/>
      <c r="AU6" s="524" t="s">
        <v>102</v>
      </c>
      <c r="AV6" s="525"/>
      <c r="AW6" s="525"/>
      <c r="AX6" s="525"/>
      <c r="AY6" s="447" t="s">
        <v>103</v>
      </c>
      <c r="AZ6" s="448"/>
      <c r="BA6" s="448"/>
      <c r="BB6" s="448"/>
      <c r="BC6" s="448"/>
      <c r="BD6" s="448"/>
      <c r="BE6" s="448"/>
      <c r="BF6" s="448"/>
      <c r="BG6" s="448"/>
      <c r="BH6" s="448"/>
      <c r="BI6" s="448"/>
      <c r="BJ6" s="448"/>
      <c r="BK6" s="448"/>
      <c r="BL6" s="448"/>
      <c r="BM6" s="449"/>
      <c r="BN6" s="467">
        <v>1029082</v>
      </c>
      <c r="BO6" s="468"/>
      <c r="BP6" s="468"/>
      <c r="BQ6" s="468"/>
      <c r="BR6" s="468"/>
      <c r="BS6" s="468"/>
      <c r="BT6" s="468"/>
      <c r="BU6" s="469"/>
      <c r="BV6" s="467">
        <v>631927</v>
      </c>
      <c r="BW6" s="468"/>
      <c r="BX6" s="468"/>
      <c r="BY6" s="468"/>
      <c r="BZ6" s="468"/>
      <c r="CA6" s="468"/>
      <c r="CB6" s="468"/>
      <c r="CC6" s="469"/>
      <c r="CD6" s="476" t="s">
        <v>104</v>
      </c>
      <c r="CE6" s="477"/>
      <c r="CF6" s="477"/>
      <c r="CG6" s="477"/>
      <c r="CH6" s="477"/>
      <c r="CI6" s="477"/>
      <c r="CJ6" s="477"/>
      <c r="CK6" s="477"/>
      <c r="CL6" s="477"/>
      <c r="CM6" s="477"/>
      <c r="CN6" s="477"/>
      <c r="CO6" s="477"/>
      <c r="CP6" s="477"/>
      <c r="CQ6" s="477"/>
      <c r="CR6" s="477"/>
      <c r="CS6" s="478"/>
      <c r="CT6" s="620">
        <v>102.3</v>
      </c>
      <c r="CU6" s="621"/>
      <c r="CV6" s="621"/>
      <c r="CW6" s="621"/>
      <c r="CX6" s="621"/>
      <c r="CY6" s="621"/>
      <c r="CZ6" s="621"/>
      <c r="DA6" s="622"/>
      <c r="DB6" s="620">
        <v>102.3</v>
      </c>
      <c r="DC6" s="621"/>
      <c r="DD6" s="621"/>
      <c r="DE6" s="621"/>
      <c r="DF6" s="621"/>
      <c r="DG6" s="621"/>
      <c r="DH6" s="621"/>
      <c r="DI6" s="622"/>
      <c r="DJ6" s="184"/>
      <c r="DK6" s="184"/>
      <c r="DL6" s="184"/>
      <c r="DM6" s="184"/>
      <c r="DN6" s="184"/>
      <c r="DO6" s="184"/>
    </row>
    <row r="7" spans="1:119" ht="18.75" customHeight="1" x14ac:dyDescent="0.15">
      <c r="A7" s="185"/>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105</v>
      </c>
      <c r="AN7" s="441"/>
      <c r="AO7" s="441"/>
      <c r="AP7" s="441"/>
      <c r="AQ7" s="441"/>
      <c r="AR7" s="441"/>
      <c r="AS7" s="441"/>
      <c r="AT7" s="442"/>
      <c r="AU7" s="524" t="s">
        <v>102</v>
      </c>
      <c r="AV7" s="525"/>
      <c r="AW7" s="525"/>
      <c r="AX7" s="525"/>
      <c r="AY7" s="447" t="s">
        <v>106</v>
      </c>
      <c r="AZ7" s="448"/>
      <c r="BA7" s="448"/>
      <c r="BB7" s="448"/>
      <c r="BC7" s="448"/>
      <c r="BD7" s="448"/>
      <c r="BE7" s="448"/>
      <c r="BF7" s="448"/>
      <c r="BG7" s="448"/>
      <c r="BH7" s="448"/>
      <c r="BI7" s="448"/>
      <c r="BJ7" s="448"/>
      <c r="BK7" s="448"/>
      <c r="BL7" s="448"/>
      <c r="BM7" s="449"/>
      <c r="BN7" s="467">
        <v>42889</v>
      </c>
      <c r="BO7" s="468"/>
      <c r="BP7" s="468"/>
      <c r="BQ7" s="468"/>
      <c r="BR7" s="468"/>
      <c r="BS7" s="468"/>
      <c r="BT7" s="468"/>
      <c r="BU7" s="469"/>
      <c r="BV7" s="467">
        <v>52556</v>
      </c>
      <c r="BW7" s="468"/>
      <c r="BX7" s="468"/>
      <c r="BY7" s="468"/>
      <c r="BZ7" s="468"/>
      <c r="CA7" s="468"/>
      <c r="CB7" s="468"/>
      <c r="CC7" s="469"/>
      <c r="CD7" s="476" t="s">
        <v>107</v>
      </c>
      <c r="CE7" s="477"/>
      <c r="CF7" s="477"/>
      <c r="CG7" s="477"/>
      <c r="CH7" s="477"/>
      <c r="CI7" s="477"/>
      <c r="CJ7" s="477"/>
      <c r="CK7" s="477"/>
      <c r="CL7" s="477"/>
      <c r="CM7" s="477"/>
      <c r="CN7" s="477"/>
      <c r="CO7" s="477"/>
      <c r="CP7" s="477"/>
      <c r="CQ7" s="477"/>
      <c r="CR7" s="477"/>
      <c r="CS7" s="478"/>
      <c r="CT7" s="467">
        <v>9429881</v>
      </c>
      <c r="CU7" s="468"/>
      <c r="CV7" s="468"/>
      <c r="CW7" s="468"/>
      <c r="CX7" s="468"/>
      <c r="CY7" s="468"/>
      <c r="CZ7" s="468"/>
      <c r="DA7" s="469"/>
      <c r="DB7" s="467">
        <v>9158146</v>
      </c>
      <c r="DC7" s="468"/>
      <c r="DD7" s="468"/>
      <c r="DE7" s="468"/>
      <c r="DF7" s="468"/>
      <c r="DG7" s="468"/>
      <c r="DH7" s="468"/>
      <c r="DI7" s="469"/>
      <c r="DJ7" s="184"/>
      <c r="DK7" s="184"/>
      <c r="DL7" s="184"/>
      <c r="DM7" s="184"/>
      <c r="DN7" s="184"/>
      <c r="DO7" s="184"/>
    </row>
    <row r="8" spans="1:119" ht="18.75" customHeight="1" thickBot="1" x14ac:dyDescent="0.2">
      <c r="A8" s="185"/>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108</v>
      </c>
      <c r="AN8" s="441"/>
      <c r="AO8" s="441"/>
      <c r="AP8" s="441"/>
      <c r="AQ8" s="441"/>
      <c r="AR8" s="441"/>
      <c r="AS8" s="441"/>
      <c r="AT8" s="442"/>
      <c r="AU8" s="524" t="s">
        <v>109</v>
      </c>
      <c r="AV8" s="525"/>
      <c r="AW8" s="525"/>
      <c r="AX8" s="525"/>
      <c r="AY8" s="447" t="s">
        <v>110</v>
      </c>
      <c r="AZ8" s="448"/>
      <c r="BA8" s="448"/>
      <c r="BB8" s="448"/>
      <c r="BC8" s="448"/>
      <c r="BD8" s="448"/>
      <c r="BE8" s="448"/>
      <c r="BF8" s="448"/>
      <c r="BG8" s="448"/>
      <c r="BH8" s="448"/>
      <c r="BI8" s="448"/>
      <c r="BJ8" s="448"/>
      <c r="BK8" s="448"/>
      <c r="BL8" s="448"/>
      <c r="BM8" s="449"/>
      <c r="BN8" s="467">
        <v>986193</v>
      </c>
      <c r="BO8" s="468"/>
      <c r="BP8" s="468"/>
      <c r="BQ8" s="468"/>
      <c r="BR8" s="468"/>
      <c r="BS8" s="468"/>
      <c r="BT8" s="468"/>
      <c r="BU8" s="469"/>
      <c r="BV8" s="467">
        <v>579371</v>
      </c>
      <c r="BW8" s="468"/>
      <c r="BX8" s="468"/>
      <c r="BY8" s="468"/>
      <c r="BZ8" s="468"/>
      <c r="CA8" s="468"/>
      <c r="CB8" s="468"/>
      <c r="CC8" s="469"/>
      <c r="CD8" s="476" t="s">
        <v>111</v>
      </c>
      <c r="CE8" s="477"/>
      <c r="CF8" s="477"/>
      <c r="CG8" s="477"/>
      <c r="CH8" s="477"/>
      <c r="CI8" s="477"/>
      <c r="CJ8" s="477"/>
      <c r="CK8" s="477"/>
      <c r="CL8" s="477"/>
      <c r="CM8" s="477"/>
      <c r="CN8" s="477"/>
      <c r="CO8" s="477"/>
      <c r="CP8" s="477"/>
      <c r="CQ8" s="477"/>
      <c r="CR8" s="477"/>
      <c r="CS8" s="478"/>
      <c r="CT8" s="580">
        <v>0.48</v>
      </c>
      <c r="CU8" s="581"/>
      <c r="CV8" s="581"/>
      <c r="CW8" s="581"/>
      <c r="CX8" s="581"/>
      <c r="CY8" s="581"/>
      <c r="CZ8" s="581"/>
      <c r="DA8" s="582"/>
      <c r="DB8" s="580">
        <v>0.48</v>
      </c>
      <c r="DC8" s="581"/>
      <c r="DD8" s="581"/>
      <c r="DE8" s="581"/>
      <c r="DF8" s="581"/>
      <c r="DG8" s="581"/>
      <c r="DH8" s="581"/>
      <c r="DI8" s="582"/>
      <c r="DJ8" s="184"/>
      <c r="DK8" s="184"/>
      <c r="DL8" s="184"/>
      <c r="DM8" s="184"/>
      <c r="DN8" s="184"/>
      <c r="DO8" s="184"/>
    </row>
    <row r="9" spans="1:119" ht="18.75" customHeight="1" thickBot="1" x14ac:dyDescent="0.2">
      <c r="A9" s="185"/>
      <c r="B9" s="609" t="s">
        <v>112</v>
      </c>
      <c r="C9" s="610"/>
      <c r="D9" s="610"/>
      <c r="E9" s="610"/>
      <c r="F9" s="610"/>
      <c r="G9" s="610"/>
      <c r="H9" s="610"/>
      <c r="I9" s="610"/>
      <c r="J9" s="610"/>
      <c r="K9" s="530"/>
      <c r="L9" s="611" t="s">
        <v>113</v>
      </c>
      <c r="M9" s="612"/>
      <c r="N9" s="612"/>
      <c r="O9" s="612"/>
      <c r="P9" s="612"/>
      <c r="Q9" s="613"/>
      <c r="R9" s="614">
        <v>28509</v>
      </c>
      <c r="S9" s="615"/>
      <c r="T9" s="615"/>
      <c r="U9" s="615"/>
      <c r="V9" s="616"/>
      <c r="W9" s="546" t="s">
        <v>114</v>
      </c>
      <c r="X9" s="547"/>
      <c r="Y9" s="547"/>
      <c r="Z9" s="547"/>
      <c r="AA9" s="547"/>
      <c r="AB9" s="547"/>
      <c r="AC9" s="547"/>
      <c r="AD9" s="547"/>
      <c r="AE9" s="547"/>
      <c r="AF9" s="547"/>
      <c r="AG9" s="547"/>
      <c r="AH9" s="547"/>
      <c r="AI9" s="547"/>
      <c r="AJ9" s="547"/>
      <c r="AK9" s="547"/>
      <c r="AL9" s="617"/>
      <c r="AM9" s="536" t="s">
        <v>115</v>
      </c>
      <c r="AN9" s="441"/>
      <c r="AO9" s="441"/>
      <c r="AP9" s="441"/>
      <c r="AQ9" s="441"/>
      <c r="AR9" s="441"/>
      <c r="AS9" s="441"/>
      <c r="AT9" s="442"/>
      <c r="AU9" s="524" t="s">
        <v>102</v>
      </c>
      <c r="AV9" s="525"/>
      <c r="AW9" s="525"/>
      <c r="AX9" s="525"/>
      <c r="AY9" s="447" t="s">
        <v>116</v>
      </c>
      <c r="AZ9" s="448"/>
      <c r="BA9" s="448"/>
      <c r="BB9" s="448"/>
      <c r="BC9" s="448"/>
      <c r="BD9" s="448"/>
      <c r="BE9" s="448"/>
      <c r="BF9" s="448"/>
      <c r="BG9" s="448"/>
      <c r="BH9" s="448"/>
      <c r="BI9" s="448"/>
      <c r="BJ9" s="448"/>
      <c r="BK9" s="448"/>
      <c r="BL9" s="448"/>
      <c r="BM9" s="449"/>
      <c r="BN9" s="467">
        <v>406822</v>
      </c>
      <c r="BO9" s="468"/>
      <c r="BP9" s="468"/>
      <c r="BQ9" s="468"/>
      <c r="BR9" s="468"/>
      <c r="BS9" s="468"/>
      <c r="BT9" s="468"/>
      <c r="BU9" s="469"/>
      <c r="BV9" s="467">
        <v>-46780</v>
      </c>
      <c r="BW9" s="468"/>
      <c r="BX9" s="468"/>
      <c r="BY9" s="468"/>
      <c r="BZ9" s="468"/>
      <c r="CA9" s="468"/>
      <c r="CB9" s="468"/>
      <c r="CC9" s="469"/>
      <c r="CD9" s="476" t="s">
        <v>117</v>
      </c>
      <c r="CE9" s="477"/>
      <c r="CF9" s="477"/>
      <c r="CG9" s="477"/>
      <c r="CH9" s="477"/>
      <c r="CI9" s="477"/>
      <c r="CJ9" s="477"/>
      <c r="CK9" s="477"/>
      <c r="CL9" s="477"/>
      <c r="CM9" s="477"/>
      <c r="CN9" s="477"/>
      <c r="CO9" s="477"/>
      <c r="CP9" s="477"/>
      <c r="CQ9" s="477"/>
      <c r="CR9" s="477"/>
      <c r="CS9" s="478"/>
      <c r="CT9" s="437">
        <v>14.3</v>
      </c>
      <c r="CU9" s="438"/>
      <c r="CV9" s="438"/>
      <c r="CW9" s="438"/>
      <c r="CX9" s="438"/>
      <c r="CY9" s="438"/>
      <c r="CZ9" s="438"/>
      <c r="DA9" s="439"/>
      <c r="DB9" s="437">
        <v>16.2</v>
      </c>
      <c r="DC9" s="438"/>
      <c r="DD9" s="438"/>
      <c r="DE9" s="438"/>
      <c r="DF9" s="438"/>
      <c r="DG9" s="438"/>
      <c r="DH9" s="438"/>
      <c r="DI9" s="439"/>
      <c r="DJ9" s="184"/>
      <c r="DK9" s="184"/>
      <c r="DL9" s="184"/>
      <c r="DM9" s="184"/>
      <c r="DN9" s="184"/>
      <c r="DO9" s="184"/>
    </row>
    <row r="10" spans="1:119" ht="18.75" customHeight="1" thickBot="1" x14ac:dyDescent="0.2">
      <c r="A10" s="185"/>
      <c r="B10" s="609"/>
      <c r="C10" s="610"/>
      <c r="D10" s="610"/>
      <c r="E10" s="610"/>
      <c r="F10" s="610"/>
      <c r="G10" s="610"/>
      <c r="H10" s="610"/>
      <c r="I10" s="610"/>
      <c r="J10" s="610"/>
      <c r="K10" s="530"/>
      <c r="L10" s="440" t="s">
        <v>118</v>
      </c>
      <c r="M10" s="441"/>
      <c r="N10" s="441"/>
      <c r="O10" s="441"/>
      <c r="P10" s="441"/>
      <c r="Q10" s="442"/>
      <c r="R10" s="443">
        <v>30198</v>
      </c>
      <c r="S10" s="444"/>
      <c r="T10" s="444"/>
      <c r="U10" s="444"/>
      <c r="V10" s="446"/>
      <c r="W10" s="618"/>
      <c r="X10" s="429"/>
      <c r="Y10" s="429"/>
      <c r="Z10" s="429"/>
      <c r="AA10" s="429"/>
      <c r="AB10" s="429"/>
      <c r="AC10" s="429"/>
      <c r="AD10" s="429"/>
      <c r="AE10" s="429"/>
      <c r="AF10" s="429"/>
      <c r="AG10" s="429"/>
      <c r="AH10" s="429"/>
      <c r="AI10" s="429"/>
      <c r="AJ10" s="429"/>
      <c r="AK10" s="429"/>
      <c r="AL10" s="619"/>
      <c r="AM10" s="536" t="s">
        <v>119</v>
      </c>
      <c r="AN10" s="441"/>
      <c r="AO10" s="441"/>
      <c r="AP10" s="441"/>
      <c r="AQ10" s="441"/>
      <c r="AR10" s="441"/>
      <c r="AS10" s="441"/>
      <c r="AT10" s="442"/>
      <c r="AU10" s="524" t="s">
        <v>120</v>
      </c>
      <c r="AV10" s="525"/>
      <c r="AW10" s="525"/>
      <c r="AX10" s="525"/>
      <c r="AY10" s="447" t="s">
        <v>121</v>
      </c>
      <c r="AZ10" s="448"/>
      <c r="BA10" s="448"/>
      <c r="BB10" s="448"/>
      <c r="BC10" s="448"/>
      <c r="BD10" s="448"/>
      <c r="BE10" s="448"/>
      <c r="BF10" s="448"/>
      <c r="BG10" s="448"/>
      <c r="BH10" s="448"/>
      <c r="BI10" s="448"/>
      <c r="BJ10" s="448"/>
      <c r="BK10" s="448"/>
      <c r="BL10" s="448"/>
      <c r="BM10" s="449"/>
      <c r="BN10" s="467">
        <v>14</v>
      </c>
      <c r="BO10" s="468"/>
      <c r="BP10" s="468"/>
      <c r="BQ10" s="468"/>
      <c r="BR10" s="468"/>
      <c r="BS10" s="468"/>
      <c r="BT10" s="468"/>
      <c r="BU10" s="469"/>
      <c r="BV10" s="467">
        <v>42</v>
      </c>
      <c r="BW10" s="468"/>
      <c r="BX10" s="468"/>
      <c r="BY10" s="468"/>
      <c r="BZ10" s="468"/>
      <c r="CA10" s="468"/>
      <c r="CB10" s="468"/>
      <c r="CC10" s="469"/>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9"/>
      <c r="C11" s="610"/>
      <c r="D11" s="610"/>
      <c r="E11" s="610"/>
      <c r="F11" s="610"/>
      <c r="G11" s="610"/>
      <c r="H11" s="610"/>
      <c r="I11" s="610"/>
      <c r="J11" s="610"/>
      <c r="K11" s="530"/>
      <c r="L11" s="513" t="s">
        <v>123</v>
      </c>
      <c r="M11" s="514"/>
      <c r="N11" s="514"/>
      <c r="O11" s="514"/>
      <c r="P11" s="514"/>
      <c r="Q11" s="515"/>
      <c r="R11" s="606" t="s">
        <v>124</v>
      </c>
      <c r="S11" s="607"/>
      <c r="T11" s="607"/>
      <c r="U11" s="607"/>
      <c r="V11" s="608"/>
      <c r="W11" s="618"/>
      <c r="X11" s="429"/>
      <c r="Y11" s="429"/>
      <c r="Z11" s="429"/>
      <c r="AA11" s="429"/>
      <c r="AB11" s="429"/>
      <c r="AC11" s="429"/>
      <c r="AD11" s="429"/>
      <c r="AE11" s="429"/>
      <c r="AF11" s="429"/>
      <c r="AG11" s="429"/>
      <c r="AH11" s="429"/>
      <c r="AI11" s="429"/>
      <c r="AJ11" s="429"/>
      <c r="AK11" s="429"/>
      <c r="AL11" s="619"/>
      <c r="AM11" s="536" t="s">
        <v>125</v>
      </c>
      <c r="AN11" s="441"/>
      <c r="AO11" s="441"/>
      <c r="AP11" s="441"/>
      <c r="AQ11" s="441"/>
      <c r="AR11" s="441"/>
      <c r="AS11" s="441"/>
      <c r="AT11" s="442"/>
      <c r="AU11" s="524" t="s">
        <v>126</v>
      </c>
      <c r="AV11" s="525"/>
      <c r="AW11" s="525"/>
      <c r="AX11" s="525"/>
      <c r="AY11" s="447" t="s">
        <v>127</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128</v>
      </c>
      <c r="CE11" s="477"/>
      <c r="CF11" s="477"/>
      <c r="CG11" s="477"/>
      <c r="CH11" s="477"/>
      <c r="CI11" s="477"/>
      <c r="CJ11" s="477"/>
      <c r="CK11" s="477"/>
      <c r="CL11" s="477"/>
      <c r="CM11" s="477"/>
      <c r="CN11" s="477"/>
      <c r="CO11" s="477"/>
      <c r="CP11" s="477"/>
      <c r="CQ11" s="477"/>
      <c r="CR11" s="477"/>
      <c r="CS11" s="478"/>
      <c r="CT11" s="580" t="s">
        <v>129</v>
      </c>
      <c r="CU11" s="581"/>
      <c r="CV11" s="581"/>
      <c r="CW11" s="581"/>
      <c r="CX11" s="581"/>
      <c r="CY11" s="581"/>
      <c r="CZ11" s="581"/>
      <c r="DA11" s="582"/>
      <c r="DB11" s="580" t="s">
        <v>130</v>
      </c>
      <c r="DC11" s="581"/>
      <c r="DD11" s="581"/>
      <c r="DE11" s="581"/>
      <c r="DF11" s="581"/>
      <c r="DG11" s="581"/>
      <c r="DH11" s="581"/>
      <c r="DI11" s="582"/>
      <c r="DJ11" s="184"/>
      <c r="DK11" s="184"/>
      <c r="DL11" s="184"/>
      <c r="DM11" s="184"/>
      <c r="DN11" s="184"/>
      <c r="DO11" s="184"/>
    </row>
    <row r="12" spans="1:119" ht="18.75" customHeight="1" x14ac:dyDescent="0.15">
      <c r="A12" s="185"/>
      <c r="B12" s="583" t="s">
        <v>131</v>
      </c>
      <c r="C12" s="584"/>
      <c r="D12" s="584"/>
      <c r="E12" s="584"/>
      <c r="F12" s="584"/>
      <c r="G12" s="584"/>
      <c r="H12" s="584"/>
      <c r="I12" s="584"/>
      <c r="J12" s="584"/>
      <c r="K12" s="585"/>
      <c r="L12" s="592" t="s">
        <v>132</v>
      </c>
      <c r="M12" s="593"/>
      <c r="N12" s="593"/>
      <c r="O12" s="593"/>
      <c r="P12" s="593"/>
      <c r="Q12" s="594"/>
      <c r="R12" s="595">
        <v>28495</v>
      </c>
      <c r="S12" s="596"/>
      <c r="T12" s="596"/>
      <c r="U12" s="596"/>
      <c r="V12" s="597"/>
      <c r="W12" s="598" t="s">
        <v>1</v>
      </c>
      <c r="X12" s="525"/>
      <c r="Y12" s="525"/>
      <c r="Z12" s="525"/>
      <c r="AA12" s="525"/>
      <c r="AB12" s="599"/>
      <c r="AC12" s="600" t="s">
        <v>133</v>
      </c>
      <c r="AD12" s="601"/>
      <c r="AE12" s="601"/>
      <c r="AF12" s="601"/>
      <c r="AG12" s="602"/>
      <c r="AH12" s="600" t="s">
        <v>134</v>
      </c>
      <c r="AI12" s="601"/>
      <c r="AJ12" s="601"/>
      <c r="AK12" s="601"/>
      <c r="AL12" s="603"/>
      <c r="AM12" s="536" t="s">
        <v>135</v>
      </c>
      <c r="AN12" s="441"/>
      <c r="AO12" s="441"/>
      <c r="AP12" s="441"/>
      <c r="AQ12" s="441"/>
      <c r="AR12" s="441"/>
      <c r="AS12" s="441"/>
      <c r="AT12" s="442"/>
      <c r="AU12" s="524" t="s">
        <v>136</v>
      </c>
      <c r="AV12" s="525"/>
      <c r="AW12" s="525"/>
      <c r="AX12" s="525"/>
      <c r="AY12" s="447" t="s">
        <v>137</v>
      </c>
      <c r="AZ12" s="448"/>
      <c r="BA12" s="448"/>
      <c r="BB12" s="448"/>
      <c r="BC12" s="448"/>
      <c r="BD12" s="448"/>
      <c r="BE12" s="448"/>
      <c r="BF12" s="448"/>
      <c r="BG12" s="448"/>
      <c r="BH12" s="448"/>
      <c r="BI12" s="448"/>
      <c r="BJ12" s="448"/>
      <c r="BK12" s="448"/>
      <c r="BL12" s="448"/>
      <c r="BM12" s="449"/>
      <c r="BN12" s="467">
        <v>0</v>
      </c>
      <c r="BO12" s="468"/>
      <c r="BP12" s="468"/>
      <c r="BQ12" s="468"/>
      <c r="BR12" s="468"/>
      <c r="BS12" s="468"/>
      <c r="BT12" s="468"/>
      <c r="BU12" s="469"/>
      <c r="BV12" s="467">
        <v>0</v>
      </c>
      <c r="BW12" s="468"/>
      <c r="BX12" s="468"/>
      <c r="BY12" s="468"/>
      <c r="BZ12" s="468"/>
      <c r="CA12" s="468"/>
      <c r="CB12" s="468"/>
      <c r="CC12" s="469"/>
      <c r="CD12" s="476" t="s">
        <v>138</v>
      </c>
      <c r="CE12" s="477"/>
      <c r="CF12" s="477"/>
      <c r="CG12" s="477"/>
      <c r="CH12" s="477"/>
      <c r="CI12" s="477"/>
      <c r="CJ12" s="477"/>
      <c r="CK12" s="477"/>
      <c r="CL12" s="477"/>
      <c r="CM12" s="477"/>
      <c r="CN12" s="477"/>
      <c r="CO12" s="477"/>
      <c r="CP12" s="477"/>
      <c r="CQ12" s="477"/>
      <c r="CR12" s="477"/>
      <c r="CS12" s="478"/>
      <c r="CT12" s="580" t="s">
        <v>139</v>
      </c>
      <c r="CU12" s="581"/>
      <c r="CV12" s="581"/>
      <c r="CW12" s="581"/>
      <c r="CX12" s="581"/>
      <c r="CY12" s="581"/>
      <c r="CZ12" s="581"/>
      <c r="DA12" s="582"/>
      <c r="DB12" s="580" t="s">
        <v>140</v>
      </c>
      <c r="DC12" s="581"/>
      <c r="DD12" s="581"/>
      <c r="DE12" s="581"/>
      <c r="DF12" s="581"/>
      <c r="DG12" s="581"/>
      <c r="DH12" s="581"/>
      <c r="DI12" s="582"/>
      <c r="DJ12" s="184"/>
      <c r="DK12" s="184"/>
      <c r="DL12" s="184"/>
      <c r="DM12" s="184"/>
      <c r="DN12" s="184"/>
      <c r="DO12" s="184"/>
    </row>
    <row r="13" spans="1:119" ht="18.75" customHeight="1" x14ac:dyDescent="0.15">
      <c r="A13" s="185"/>
      <c r="B13" s="586"/>
      <c r="C13" s="587"/>
      <c r="D13" s="587"/>
      <c r="E13" s="587"/>
      <c r="F13" s="587"/>
      <c r="G13" s="587"/>
      <c r="H13" s="587"/>
      <c r="I13" s="587"/>
      <c r="J13" s="587"/>
      <c r="K13" s="588"/>
      <c r="L13" s="195"/>
      <c r="M13" s="567" t="s">
        <v>141</v>
      </c>
      <c r="N13" s="568"/>
      <c r="O13" s="568"/>
      <c r="P13" s="568"/>
      <c r="Q13" s="569"/>
      <c r="R13" s="570">
        <v>28255</v>
      </c>
      <c r="S13" s="571"/>
      <c r="T13" s="571"/>
      <c r="U13" s="571"/>
      <c r="V13" s="572"/>
      <c r="W13" s="558" t="s">
        <v>142</v>
      </c>
      <c r="X13" s="480"/>
      <c r="Y13" s="480"/>
      <c r="Z13" s="480"/>
      <c r="AA13" s="480"/>
      <c r="AB13" s="481"/>
      <c r="AC13" s="443">
        <v>1528</v>
      </c>
      <c r="AD13" s="444"/>
      <c r="AE13" s="444"/>
      <c r="AF13" s="444"/>
      <c r="AG13" s="445"/>
      <c r="AH13" s="443">
        <v>1685</v>
      </c>
      <c r="AI13" s="444"/>
      <c r="AJ13" s="444"/>
      <c r="AK13" s="444"/>
      <c r="AL13" s="446"/>
      <c r="AM13" s="536" t="s">
        <v>143</v>
      </c>
      <c r="AN13" s="441"/>
      <c r="AO13" s="441"/>
      <c r="AP13" s="441"/>
      <c r="AQ13" s="441"/>
      <c r="AR13" s="441"/>
      <c r="AS13" s="441"/>
      <c r="AT13" s="442"/>
      <c r="AU13" s="524" t="s">
        <v>144</v>
      </c>
      <c r="AV13" s="525"/>
      <c r="AW13" s="525"/>
      <c r="AX13" s="525"/>
      <c r="AY13" s="447" t="s">
        <v>145</v>
      </c>
      <c r="AZ13" s="448"/>
      <c r="BA13" s="448"/>
      <c r="BB13" s="448"/>
      <c r="BC13" s="448"/>
      <c r="BD13" s="448"/>
      <c r="BE13" s="448"/>
      <c r="BF13" s="448"/>
      <c r="BG13" s="448"/>
      <c r="BH13" s="448"/>
      <c r="BI13" s="448"/>
      <c r="BJ13" s="448"/>
      <c r="BK13" s="448"/>
      <c r="BL13" s="448"/>
      <c r="BM13" s="449"/>
      <c r="BN13" s="467">
        <v>406836</v>
      </c>
      <c r="BO13" s="468"/>
      <c r="BP13" s="468"/>
      <c r="BQ13" s="468"/>
      <c r="BR13" s="468"/>
      <c r="BS13" s="468"/>
      <c r="BT13" s="468"/>
      <c r="BU13" s="469"/>
      <c r="BV13" s="467">
        <v>-46738</v>
      </c>
      <c r="BW13" s="468"/>
      <c r="BX13" s="468"/>
      <c r="BY13" s="468"/>
      <c r="BZ13" s="468"/>
      <c r="CA13" s="468"/>
      <c r="CB13" s="468"/>
      <c r="CC13" s="469"/>
      <c r="CD13" s="476" t="s">
        <v>146</v>
      </c>
      <c r="CE13" s="477"/>
      <c r="CF13" s="477"/>
      <c r="CG13" s="477"/>
      <c r="CH13" s="477"/>
      <c r="CI13" s="477"/>
      <c r="CJ13" s="477"/>
      <c r="CK13" s="477"/>
      <c r="CL13" s="477"/>
      <c r="CM13" s="477"/>
      <c r="CN13" s="477"/>
      <c r="CO13" s="477"/>
      <c r="CP13" s="477"/>
      <c r="CQ13" s="477"/>
      <c r="CR13" s="477"/>
      <c r="CS13" s="478"/>
      <c r="CT13" s="437">
        <v>12.3</v>
      </c>
      <c r="CU13" s="438"/>
      <c r="CV13" s="438"/>
      <c r="CW13" s="438"/>
      <c r="CX13" s="438"/>
      <c r="CY13" s="438"/>
      <c r="CZ13" s="438"/>
      <c r="DA13" s="439"/>
      <c r="DB13" s="437">
        <v>12.1</v>
      </c>
      <c r="DC13" s="438"/>
      <c r="DD13" s="438"/>
      <c r="DE13" s="438"/>
      <c r="DF13" s="438"/>
      <c r="DG13" s="438"/>
      <c r="DH13" s="438"/>
      <c r="DI13" s="439"/>
      <c r="DJ13" s="184"/>
      <c r="DK13" s="184"/>
      <c r="DL13" s="184"/>
      <c r="DM13" s="184"/>
      <c r="DN13" s="184"/>
      <c r="DO13" s="184"/>
    </row>
    <row r="14" spans="1:119" ht="18.75" customHeight="1" thickBot="1" x14ac:dyDescent="0.2">
      <c r="A14" s="185"/>
      <c r="B14" s="586"/>
      <c r="C14" s="587"/>
      <c r="D14" s="587"/>
      <c r="E14" s="587"/>
      <c r="F14" s="587"/>
      <c r="G14" s="587"/>
      <c r="H14" s="587"/>
      <c r="I14" s="587"/>
      <c r="J14" s="587"/>
      <c r="K14" s="588"/>
      <c r="L14" s="560" t="s">
        <v>147</v>
      </c>
      <c r="M14" s="604"/>
      <c r="N14" s="604"/>
      <c r="O14" s="604"/>
      <c r="P14" s="604"/>
      <c r="Q14" s="605"/>
      <c r="R14" s="570">
        <v>28941</v>
      </c>
      <c r="S14" s="571"/>
      <c r="T14" s="571"/>
      <c r="U14" s="571"/>
      <c r="V14" s="572"/>
      <c r="W14" s="573"/>
      <c r="X14" s="483"/>
      <c r="Y14" s="483"/>
      <c r="Z14" s="483"/>
      <c r="AA14" s="483"/>
      <c r="AB14" s="484"/>
      <c r="AC14" s="563">
        <v>10.4</v>
      </c>
      <c r="AD14" s="564"/>
      <c r="AE14" s="564"/>
      <c r="AF14" s="564"/>
      <c r="AG14" s="565"/>
      <c r="AH14" s="563">
        <v>11.1</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148</v>
      </c>
      <c r="CE14" s="474"/>
      <c r="CF14" s="474"/>
      <c r="CG14" s="474"/>
      <c r="CH14" s="474"/>
      <c r="CI14" s="474"/>
      <c r="CJ14" s="474"/>
      <c r="CK14" s="474"/>
      <c r="CL14" s="474"/>
      <c r="CM14" s="474"/>
      <c r="CN14" s="474"/>
      <c r="CO14" s="474"/>
      <c r="CP14" s="474"/>
      <c r="CQ14" s="474"/>
      <c r="CR14" s="474"/>
      <c r="CS14" s="475"/>
      <c r="CT14" s="574">
        <v>156.30000000000001</v>
      </c>
      <c r="CU14" s="575"/>
      <c r="CV14" s="575"/>
      <c r="CW14" s="575"/>
      <c r="CX14" s="575"/>
      <c r="CY14" s="575"/>
      <c r="CZ14" s="575"/>
      <c r="DA14" s="576"/>
      <c r="DB14" s="574">
        <v>160.9</v>
      </c>
      <c r="DC14" s="575"/>
      <c r="DD14" s="575"/>
      <c r="DE14" s="575"/>
      <c r="DF14" s="575"/>
      <c r="DG14" s="575"/>
      <c r="DH14" s="575"/>
      <c r="DI14" s="576"/>
      <c r="DJ14" s="184"/>
      <c r="DK14" s="184"/>
      <c r="DL14" s="184"/>
      <c r="DM14" s="184"/>
      <c r="DN14" s="184"/>
      <c r="DO14" s="184"/>
    </row>
    <row r="15" spans="1:119" ht="18.75" customHeight="1" x14ac:dyDescent="0.15">
      <c r="A15" s="185"/>
      <c r="B15" s="586"/>
      <c r="C15" s="587"/>
      <c r="D15" s="587"/>
      <c r="E15" s="587"/>
      <c r="F15" s="587"/>
      <c r="G15" s="587"/>
      <c r="H15" s="587"/>
      <c r="I15" s="587"/>
      <c r="J15" s="587"/>
      <c r="K15" s="588"/>
      <c r="L15" s="195"/>
      <c r="M15" s="567" t="s">
        <v>149</v>
      </c>
      <c r="N15" s="568"/>
      <c r="O15" s="568"/>
      <c r="P15" s="568"/>
      <c r="Q15" s="569"/>
      <c r="R15" s="570">
        <v>28707</v>
      </c>
      <c r="S15" s="571"/>
      <c r="T15" s="571"/>
      <c r="U15" s="571"/>
      <c r="V15" s="572"/>
      <c r="W15" s="558" t="s">
        <v>150</v>
      </c>
      <c r="X15" s="480"/>
      <c r="Y15" s="480"/>
      <c r="Z15" s="480"/>
      <c r="AA15" s="480"/>
      <c r="AB15" s="481"/>
      <c r="AC15" s="443">
        <v>5264</v>
      </c>
      <c r="AD15" s="444"/>
      <c r="AE15" s="444"/>
      <c r="AF15" s="444"/>
      <c r="AG15" s="445"/>
      <c r="AH15" s="443">
        <v>5360</v>
      </c>
      <c r="AI15" s="444"/>
      <c r="AJ15" s="444"/>
      <c r="AK15" s="444"/>
      <c r="AL15" s="446"/>
      <c r="AM15" s="536"/>
      <c r="AN15" s="441"/>
      <c r="AO15" s="441"/>
      <c r="AP15" s="441"/>
      <c r="AQ15" s="441"/>
      <c r="AR15" s="441"/>
      <c r="AS15" s="441"/>
      <c r="AT15" s="442"/>
      <c r="AU15" s="524"/>
      <c r="AV15" s="525"/>
      <c r="AW15" s="525"/>
      <c r="AX15" s="525"/>
      <c r="AY15" s="459" t="s">
        <v>151</v>
      </c>
      <c r="AZ15" s="460"/>
      <c r="BA15" s="460"/>
      <c r="BB15" s="460"/>
      <c r="BC15" s="460"/>
      <c r="BD15" s="460"/>
      <c r="BE15" s="460"/>
      <c r="BF15" s="460"/>
      <c r="BG15" s="460"/>
      <c r="BH15" s="460"/>
      <c r="BI15" s="460"/>
      <c r="BJ15" s="460"/>
      <c r="BK15" s="460"/>
      <c r="BL15" s="460"/>
      <c r="BM15" s="461"/>
      <c r="BN15" s="462">
        <v>3775574</v>
      </c>
      <c r="BO15" s="463"/>
      <c r="BP15" s="463"/>
      <c r="BQ15" s="463"/>
      <c r="BR15" s="463"/>
      <c r="BS15" s="463"/>
      <c r="BT15" s="463"/>
      <c r="BU15" s="464"/>
      <c r="BV15" s="462">
        <v>3647634</v>
      </c>
      <c r="BW15" s="463"/>
      <c r="BX15" s="463"/>
      <c r="BY15" s="463"/>
      <c r="BZ15" s="463"/>
      <c r="CA15" s="463"/>
      <c r="CB15" s="463"/>
      <c r="CC15" s="464"/>
      <c r="CD15" s="577" t="s">
        <v>152</v>
      </c>
      <c r="CE15" s="578"/>
      <c r="CF15" s="578"/>
      <c r="CG15" s="578"/>
      <c r="CH15" s="578"/>
      <c r="CI15" s="578"/>
      <c r="CJ15" s="578"/>
      <c r="CK15" s="578"/>
      <c r="CL15" s="578"/>
      <c r="CM15" s="578"/>
      <c r="CN15" s="578"/>
      <c r="CO15" s="578"/>
      <c r="CP15" s="578"/>
      <c r="CQ15" s="578"/>
      <c r="CR15" s="578"/>
      <c r="CS15" s="579"/>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6"/>
      <c r="C16" s="587"/>
      <c r="D16" s="587"/>
      <c r="E16" s="587"/>
      <c r="F16" s="587"/>
      <c r="G16" s="587"/>
      <c r="H16" s="587"/>
      <c r="I16" s="587"/>
      <c r="J16" s="587"/>
      <c r="K16" s="588"/>
      <c r="L16" s="560" t="s">
        <v>153</v>
      </c>
      <c r="M16" s="561"/>
      <c r="N16" s="561"/>
      <c r="O16" s="561"/>
      <c r="P16" s="561"/>
      <c r="Q16" s="562"/>
      <c r="R16" s="555" t="s">
        <v>154</v>
      </c>
      <c r="S16" s="556"/>
      <c r="T16" s="556"/>
      <c r="U16" s="556"/>
      <c r="V16" s="557"/>
      <c r="W16" s="573"/>
      <c r="X16" s="483"/>
      <c r="Y16" s="483"/>
      <c r="Z16" s="483"/>
      <c r="AA16" s="483"/>
      <c r="AB16" s="484"/>
      <c r="AC16" s="563">
        <v>35.799999999999997</v>
      </c>
      <c r="AD16" s="564"/>
      <c r="AE16" s="564"/>
      <c r="AF16" s="564"/>
      <c r="AG16" s="565"/>
      <c r="AH16" s="563">
        <v>35.4</v>
      </c>
      <c r="AI16" s="564"/>
      <c r="AJ16" s="564"/>
      <c r="AK16" s="564"/>
      <c r="AL16" s="566"/>
      <c r="AM16" s="536"/>
      <c r="AN16" s="441"/>
      <c r="AO16" s="441"/>
      <c r="AP16" s="441"/>
      <c r="AQ16" s="441"/>
      <c r="AR16" s="441"/>
      <c r="AS16" s="441"/>
      <c r="AT16" s="442"/>
      <c r="AU16" s="524"/>
      <c r="AV16" s="525"/>
      <c r="AW16" s="525"/>
      <c r="AX16" s="525"/>
      <c r="AY16" s="447" t="s">
        <v>155</v>
      </c>
      <c r="AZ16" s="448"/>
      <c r="BA16" s="448"/>
      <c r="BB16" s="448"/>
      <c r="BC16" s="448"/>
      <c r="BD16" s="448"/>
      <c r="BE16" s="448"/>
      <c r="BF16" s="448"/>
      <c r="BG16" s="448"/>
      <c r="BH16" s="448"/>
      <c r="BI16" s="448"/>
      <c r="BJ16" s="448"/>
      <c r="BK16" s="448"/>
      <c r="BL16" s="448"/>
      <c r="BM16" s="449"/>
      <c r="BN16" s="467">
        <v>8004615</v>
      </c>
      <c r="BO16" s="468"/>
      <c r="BP16" s="468"/>
      <c r="BQ16" s="468"/>
      <c r="BR16" s="468"/>
      <c r="BS16" s="468"/>
      <c r="BT16" s="468"/>
      <c r="BU16" s="469"/>
      <c r="BV16" s="467">
        <v>7665336</v>
      </c>
      <c r="BW16" s="468"/>
      <c r="BX16" s="468"/>
      <c r="BY16" s="468"/>
      <c r="BZ16" s="468"/>
      <c r="CA16" s="468"/>
      <c r="CB16" s="468"/>
      <c r="CC16" s="469"/>
      <c r="CD16" s="199"/>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4"/>
      <c r="DK16" s="184"/>
      <c r="DL16" s="184"/>
      <c r="DM16" s="184"/>
      <c r="DN16" s="184"/>
      <c r="DO16" s="184"/>
    </row>
    <row r="17" spans="1:119" ht="18.75" customHeight="1" thickBot="1" x14ac:dyDescent="0.2">
      <c r="A17" s="185"/>
      <c r="B17" s="589"/>
      <c r="C17" s="590"/>
      <c r="D17" s="590"/>
      <c r="E17" s="590"/>
      <c r="F17" s="590"/>
      <c r="G17" s="590"/>
      <c r="H17" s="590"/>
      <c r="I17" s="590"/>
      <c r="J17" s="590"/>
      <c r="K17" s="591"/>
      <c r="L17" s="200"/>
      <c r="M17" s="552" t="s">
        <v>156</v>
      </c>
      <c r="N17" s="553"/>
      <c r="O17" s="553"/>
      <c r="P17" s="553"/>
      <c r="Q17" s="554"/>
      <c r="R17" s="555" t="s">
        <v>157</v>
      </c>
      <c r="S17" s="556"/>
      <c r="T17" s="556"/>
      <c r="U17" s="556"/>
      <c r="V17" s="557"/>
      <c r="W17" s="558" t="s">
        <v>158</v>
      </c>
      <c r="X17" s="480"/>
      <c r="Y17" s="480"/>
      <c r="Z17" s="480"/>
      <c r="AA17" s="480"/>
      <c r="AB17" s="481"/>
      <c r="AC17" s="443">
        <v>7923</v>
      </c>
      <c r="AD17" s="444"/>
      <c r="AE17" s="444"/>
      <c r="AF17" s="444"/>
      <c r="AG17" s="445"/>
      <c r="AH17" s="443">
        <v>8096</v>
      </c>
      <c r="AI17" s="444"/>
      <c r="AJ17" s="444"/>
      <c r="AK17" s="444"/>
      <c r="AL17" s="446"/>
      <c r="AM17" s="536"/>
      <c r="AN17" s="441"/>
      <c r="AO17" s="441"/>
      <c r="AP17" s="441"/>
      <c r="AQ17" s="441"/>
      <c r="AR17" s="441"/>
      <c r="AS17" s="441"/>
      <c r="AT17" s="442"/>
      <c r="AU17" s="524"/>
      <c r="AV17" s="525"/>
      <c r="AW17" s="525"/>
      <c r="AX17" s="525"/>
      <c r="AY17" s="447" t="s">
        <v>159</v>
      </c>
      <c r="AZ17" s="448"/>
      <c r="BA17" s="448"/>
      <c r="BB17" s="448"/>
      <c r="BC17" s="448"/>
      <c r="BD17" s="448"/>
      <c r="BE17" s="448"/>
      <c r="BF17" s="448"/>
      <c r="BG17" s="448"/>
      <c r="BH17" s="448"/>
      <c r="BI17" s="448"/>
      <c r="BJ17" s="448"/>
      <c r="BK17" s="448"/>
      <c r="BL17" s="448"/>
      <c r="BM17" s="449"/>
      <c r="BN17" s="467">
        <v>4765139</v>
      </c>
      <c r="BO17" s="468"/>
      <c r="BP17" s="468"/>
      <c r="BQ17" s="468"/>
      <c r="BR17" s="468"/>
      <c r="BS17" s="468"/>
      <c r="BT17" s="468"/>
      <c r="BU17" s="469"/>
      <c r="BV17" s="467">
        <v>4636883</v>
      </c>
      <c r="BW17" s="468"/>
      <c r="BX17" s="468"/>
      <c r="BY17" s="468"/>
      <c r="BZ17" s="468"/>
      <c r="CA17" s="468"/>
      <c r="CB17" s="468"/>
      <c r="CC17" s="469"/>
      <c r="CD17" s="199"/>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4"/>
      <c r="DK17" s="184"/>
      <c r="DL17" s="184"/>
      <c r="DM17" s="184"/>
      <c r="DN17" s="184"/>
      <c r="DO17" s="184"/>
    </row>
    <row r="18" spans="1:119" ht="18.75" customHeight="1" thickBot="1" x14ac:dyDescent="0.2">
      <c r="A18" s="185"/>
      <c r="B18" s="529" t="s">
        <v>160</v>
      </c>
      <c r="C18" s="530"/>
      <c r="D18" s="530"/>
      <c r="E18" s="531"/>
      <c r="F18" s="531"/>
      <c r="G18" s="531"/>
      <c r="H18" s="531"/>
      <c r="I18" s="531"/>
      <c r="J18" s="531"/>
      <c r="K18" s="531"/>
      <c r="L18" s="532">
        <v>264.89</v>
      </c>
      <c r="M18" s="532"/>
      <c r="N18" s="532"/>
      <c r="O18" s="532"/>
      <c r="P18" s="532"/>
      <c r="Q18" s="532"/>
      <c r="R18" s="533"/>
      <c r="S18" s="533"/>
      <c r="T18" s="533"/>
      <c r="U18" s="533"/>
      <c r="V18" s="534"/>
      <c r="W18" s="548"/>
      <c r="X18" s="549"/>
      <c r="Y18" s="549"/>
      <c r="Z18" s="549"/>
      <c r="AA18" s="549"/>
      <c r="AB18" s="559"/>
      <c r="AC18" s="431">
        <v>53.8</v>
      </c>
      <c r="AD18" s="432"/>
      <c r="AE18" s="432"/>
      <c r="AF18" s="432"/>
      <c r="AG18" s="535"/>
      <c r="AH18" s="431">
        <v>53.5</v>
      </c>
      <c r="AI18" s="432"/>
      <c r="AJ18" s="432"/>
      <c r="AK18" s="432"/>
      <c r="AL18" s="433"/>
      <c r="AM18" s="536"/>
      <c r="AN18" s="441"/>
      <c r="AO18" s="441"/>
      <c r="AP18" s="441"/>
      <c r="AQ18" s="441"/>
      <c r="AR18" s="441"/>
      <c r="AS18" s="441"/>
      <c r="AT18" s="442"/>
      <c r="AU18" s="524"/>
      <c r="AV18" s="525"/>
      <c r="AW18" s="525"/>
      <c r="AX18" s="525"/>
      <c r="AY18" s="447" t="s">
        <v>161</v>
      </c>
      <c r="AZ18" s="448"/>
      <c r="BA18" s="448"/>
      <c r="BB18" s="448"/>
      <c r="BC18" s="448"/>
      <c r="BD18" s="448"/>
      <c r="BE18" s="448"/>
      <c r="BF18" s="448"/>
      <c r="BG18" s="448"/>
      <c r="BH18" s="448"/>
      <c r="BI18" s="448"/>
      <c r="BJ18" s="448"/>
      <c r="BK18" s="448"/>
      <c r="BL18" s="448"/>
      <c r="BM18" s="449"/>
      <c r="BN18" s="467">
        <v>9303644</v>
      </c>
      <c r="BO18" s="468"/>
      <c r="BP18" s="468"/>
      <c r="BQ18" s="468"/>
      <c r="BR18" s="468"/>
      <c r="BS18" s="468"/>
      <c r="BT18" s="468"/>
      <c r="BU18" s="469"/>
      <c r="BV18" s="467">
        <v>9086294</v>
      </c>
      <c r="BW18" s="468"/>
      <c r="BX18" s="468"/>
      <c r="BY18" s="468"/>
      <c r="BZ18" s="468"/>
      <c r="CA18" s="468"/>
      <c r="CB18" s="468"/>
      <c r="CC18" s="469"/>
      <c r="CD18" s="199"/>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4"/>
      <c r="DK18" s="184"/>
      <c r="DL18" s="184"/>
      <c r="DM18" s="184"/>
      <c r="DN18" s="184"/>
      <c r="DO18" s="184"/>
    </row>
    <row r="19" spans="1:119" ht="18.75" customHeight="1" thickBot="1" x14ac:dyDescent="0.2">
      <c r="A19" s="185"/>
      <c r="B19" s="529" t="s">
        <v>162</v>
      </c>
      <c r="C19" s="530"/>
      <c r="D19" s="530"/>
      <c r="E19" s="531"/>
      <c r="F19" s="531"/>
      <c r="G19" s="531"/>
      <c r="H19" s="531"/>
      <c r="I19" s="531"/>
      <c r="J19" s="531"/>
      <c r="K19" s="531"/>
      <c r="L19" s="537">
        <v>108</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163</v>
      </c>
      <c r="AZ19" s="448"/>
      <c r="BA19" s="448"/>
      <c r="BB19" s="448"/>
      <c r="BC19" s="448"/>
      <c r="BD19" s="448"/>
      <c r="BE19" s="448"/>
      <c r="BF19" s="448"/>
      <c r="BG19" s="448"/>
      <c r="BH19" s="448"/>
      <c r="BI19" s="448"/>
      <c r="BJ19" s="448"/>
      <c r="BK19" s="448"/>
      <c r="BL19" s="448"/>
      <c r="BM19" s="449"/>
      <c r="BN19" s="467">
        <v>12666704</v>
      </c>
      <c r="BO19" s="468"/>
      <c r="BP19" s="468"/>
      <c r="BQ19" s="468"/>
      <c r="BR19" s="468"/>
      <c r="BS19" s="468"/>
      <c r="BT19" s="468"/>
      <c r="BU19" s="469"/>
      <c r="BV19" s="467">
        <v>10996080</v>
      </c>
      <c r="BW19" s="468"/>
      <c r="BX19" s="468"/>
      <c r="BY19" s="468"/>
      <c r="BZ19" s="468"/>
      <c r="CA19" s="468"/>
      <c r="CB19" s="468"/>
      <c r="CC19" s="469"/>
      <c r="CD19" s="199"/>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4"/>
      <c r="DK19" s="184"/>
      <c r="DL19" s="184"/>
      <c r="DM19" s="184"/>
      <c r="DN19" s="184"/>
      <c r="DO19" s="184"/>
    </row>
    <row r="20" spans="1:119" ht="18.75" customHeight="1" thickBot="1" x14ac:dyDescent="0.2">
      <c r="A20" s="185"/>
      <c r="B20" s="529" t="s">
        <v>164</v>
      </c>
      <c r="C20" s="530"/>
      <c r="D20" s="530"/>
      <c r="E20" s="531"/>
      <c r="F20" s="531"/>
      <c r="G20" s="531"/>
      <c r="H20" s="531"/>
      <c r="I20" s="531"/>
      <c r="J20" s="531"/>
      <c r="K20" s="531"/>
      <c r="L20" s="537">
        <v>10305</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199"/>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4"/>
      <c r="DK20" s="184"/>
      <c r="DL20" s="184"/>
      <c r="DM20" s="184"/>
      <c r="DN20" s="184"/>
      <c r="DO20" s="184"/>
    </row>
    <row r="21" spans="1:119" ht="18.75" customHeight="1" x14ac:dyDescent="0.15">
      <c r="A21" s="185"/>
      <c r="B21" s="526" t="s">
        <v>165</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199"/>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4"/>
      <c r="DK21" s="184"/>
      <c r="DL21" s="184"/>
      <c r="DM21" s="184"/>
      <c r="DN21" s="184"/>
      <c r="DO21" s="184"/>
    </row>
    <row r="22" spans="1:119" ht="18.75" customHeight="1" thickBot="1" x14ac:dyDescent="0.2">
      <c r="A22" s="185"/>
      <c r="B22" s="496" t="s">
        <v>166</v>
      </c>
      <c r="C22" s="497"/>
      <c r="D22" s="498"/>
      <c r="E22" s="505" t="s">
        <v>1</v>
      </c>
      <c r="F22" s="480"/>
      <c r="G22" s="480"/>
      <c r="H22" s="480"/>
      <c r="I22" s="480"/>
      <c r="J22" s="480"/>
      <c r="K22" s="481"/>
      <c r="L22" s="505" t="s">
        <v>167</v>
      </c>
      <c r="M22" s="480"/>
      <c r="N22" s="480"/>
      <c r="O22" s="480"/>
      <c r="P22" s="481"/>
      <c r="Q22" s="490" t="s">
        <v>168</v>
      </c>
      <c r="R22" s="491"/>
      <c r="S22" s="491"/>
      <c r="T22" s="491"/>
      <c r="U22" s="491"/>
      <c r="V22" s="506"/>
      <c r="W22" s="508" t="s">
        <v>169</v>
      </c>
      <c r="X22" s="497"/>
      <c r="Y22" s="498"/>
      <c r="Z22" s="505" t="s">
        <v>1</v>
      </c>
      <c r="AA22" s="480"/>
      <c r="AB22" s="480"/>
      <c r="AC22" s="480"/>
      <c r="AD22" s="480"/>
      <c r="AE22" s="480"/>
      <c r="AF22" s="480"/>
      <c r="AG22" s="481"/>
      <c r="AH22" s="479" t="s">
        <v>170</v>
      </c>
      <c r="AI22" s="480"/>
      <c r="AJ22" s="480"/>
      <c r="AK22" s="480"/>
      <c r="AL22" s="481"/>
      <c r="AM22" s="479" t="s">
        <v>171</v>
      </c>
      <c r="AN22" s="485"/>
      <c r="AO22" s="485"/>
      <c r="AP22" s="485"/>
      <c r="AQ22" s="485"/>
      <c r="AR22" s="486"/>
      <c r="AS22" s="490" t="s">
        <v>168</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199"/>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4"/>
      <c r="DK22" s="184"/>
      <c r="DL22" s="184"/>
      <c r="DM22" s="184"/>
      <c r="DN22" s="184"/>
      <c r="DO22" s="184"/>
    </row>
    <row r="23" spans="1:119" ht="18.75" customHeight="1" x14ac:dyDescent="0.15">
      <c r="A23" s="185"/>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172</v>
      </c>
      <c r="AZ23" s="460"/>
      <c r="BA23" s="460"/>
      <c r="BB23" s="460"/>
      <c r="BC23" s="460"/>
      <c r="BD23" s="460"/>
      <c r="BE23" s="460"/>
      <c r="BF23" s="460"/>
      <c r="BG23" s="460"/>
      <c r="BH23" s="460"/>
      <c r="BI23" s="460"/>
      <c r="BJ23" s="460"/>
      <c r="BK23" s="460"/>
      <c r="BL23" s="460"/>
      <c r="BM23" s="461"/>
      <c r="BN23" s="467">
        <v>19701301</v>
      </c>
      <c r="BO23" s="468"/>
      <c r="BP23" s="468"/>
      <c r="BQ23" s="468"/>
      <c r="BR23" s="468"/>
      <c r="BS23" s="468"/>
      <c r="BT23" s="468"/>
      <c r="BU23" s="469"/>
      <c r="BV23" s="467">
        <v>20080063</v>
      </c>
      <c r="BW23" s="468"/>
      <c r="BX23" s="468"/>
      <c r="BY23" s="468"/>
      <c r="BZ23" s="468"/>
      <c r="CA23" s="468"/>
      <c r="CB23" s="468"/>
      <c r="CC23" s="469"/>
      <c r="CD23" s="199"/>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4"/>
      <c r="DK23" s="184"/>
      <c r="DL23" s="184"/>
      <c r="DM23" s="184"/>
      <c r="DN23" s="184"/>
      <c r="DO23" s="184"/>
    </row>
    <row r="24" spans="1:119" ht="18.75" customHeight="1" thickBot="1" x14ac:dyDescent="0.2">
      <c r="A24" s="185"/>
      <c r="B24" s="499"/>
      <c r="C24" s="500"/>
      <c r="D24" s="501"/>
      <c r="E24" s="440" t="s">
        <v>173</v>
      </c>
      <c r="F24" s="441"/>
      <c r="G24" s="441"/>
      <c r="H24" s="441"/>
      <c r="I24" s="441"/>
      <c r="J24" s="441"/>
      <c r="K24" s="442"/>
      <c r="L24" s="443">
        <v>1</v>
      </c>
      <c r="M24" s="444"/>
      <c r="N24" s="444"/>
      <c r="O24" s="444"/>
      <c r="P24" s="445"/>
      <c r="Q24" s="443">
        <v>7330</v>
      </c>
      <c r="R24" s="444"/>
      <c r="S24" s="444"/>
      <c r="T24" s="444"/>
      <c r="U24" s="444"/>
      <c r="V24" s="445"/>
      <c r="W24" s="509"/>
      <c r="X24" s="500"/>
      <c r="Y24" s="501"/>
      <c r="Z24" s="440" t="s">
        <v>174</v>
      </c>
      <c r="AA24" s="441"/>
      <c r="AB24" s="441"/>
      <c r="AC24" s="441"/>
      <c r="AD24" s="441"/>
      <c r="AE24" s="441"/>
      <c r="AF24" s="441"/>
      <c r="AG24" s="442"/>
      <c r="AH24" s="443">
        <v>301</v>
      </c>
      <c r="AI24" s="444"/>
      <c r="AJ24" s="444"/>
      <c r="AK24" s="444"/>
      <c r="AL24" s="445"/>
      <c r="AM24" s="443">
        <v>917448</v>
      </c>
      <c r="AN24" s="444"/>
      <c r="AO24" s="444"/>
      <c r="AP24" s="444"/>
      <c r="AQ24" s="444"/>
      <c r="AR24" s="445"/>
      <c r="AS24" s="443">
        <v>3048</v>
      </c>
      <c r="AT24" s="444"/>
      <c r="AU24" s="444"/>
      <c r="AV24" s="444"/>
      <c r="AW24" s="444"/>
      <c r="AX24" s="446"/>
      <c r="AY24" s="434" t="s">
        <v>175</v>
      </c>
      <c r="AZ24" s="435"/>
      <c r="BA24" s="435"/>
      <c r="BB24" s="435"/>
      <c r="BC24" s="435"/>
      <c r="BD24" s="435"/>
      <c r="BE24" s="435"/>
      <c r="BF24" s="435"/>
      <c r="BG24" s="435"/>
      <c r="BH24" s="435"/>
      <c r="BI24" s="435"/>
      <c r="BJ24" s="435"/>
      <c r="BK24" s="435"/>
      <c r="BL24" s="435"/>
      <c r="BM24" s="436"/>
      <c r="BN24" s="467">
        <v>12127976</v>
      </c>
      <c r="BO24" s="468"/>
      <c r="BP24" s="468"/>
      <c r="BQ24" s="468"/>
      <c r="BR24" s="468"/>
      <c r="BS24" s="468"/>
      <c r="BT24" s="468"/>
      <c r="BU24" s="469"/>
      <c r="BV24" s="467">
        <v>11993050</v>
      </c>
      <c r="BW24" s="468"/>
      <c r="BX24" s="468"/>
      <c r="BY24" s="468"/>
      <c r="BZ24" s="468"/>
      <c r="CA24" s="468"/>
      <c r="CB24" s="468"/>
      <c r="CC24" s="469"/>
      <c r="CD24" s="199"/>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4"/>
      <c r="DK24" s="184"/>
      <c r="DL24" s="184"/>
      <c r="DM24" s="184"/>
      <c r="DN24" s="184"/>
      <c r="DO24" s="184"/>
    </row>
    <row r="25" spans="1:119" s="184" customFormat="1" ht="18.75" customHeight="1" x14ac:dyDescent="0.15">
      <c r="A25" s="185"/>
      <c r="B25" s="499"/>
      <c r="C25" s="500"/>
      <c r="D25" s="501"/>
      <c r="E25" s="440" t="s">
        <v>176</v>
      </c>
      <c r="F25" s="441"/>
      <c r="G25" s="441"/>
      <c r="H25" s="441"/>
      <c r="I25" s="441"/>
      <c r="J25" s="441"/>
      <c r="K25" s="442"/>
      <c r="L25" s="443">
        <v>1</v>
      </c>
      <c r="M25" s="444"/>
      <c r="N25" s="444"/>
      <c r="O25" s="444"/>
      <c r="P25" s="445"/>
      <c r="Q25" s="443">
        <v>6030</v>
      </c>
      <c r="R25" s="444"/>
      <c r="S25" s="444"/>
      <c r="T25" s="444"/>
      <c r="U25" s="444"/>
      <c r="V25" s="445"/>
      <c r="W25" s="509"/>
      <c r="X25" s="500"/>
      <c r="Y25" s="501"/>
      <c r="Z25" s="440" t="s">
        <v>177</v>
      </c>
      <c r="AA25" s="441"/>
      <c r="AB25" s="441"/>
      <c r="AC25" s="441"/>
      <c r="AD25" s="441"/>
      <c r="AE25" s="441"/>
      <c r="AF25" s="441"/>
      <c r="AG25" s="442"/>
      <c r="AH25" s="443" t="s">
        <v>140</v>
      </c>
      <c r="AI25" s="444"/>
      <c r="AJ25" s="444"/>
      <c r="AK25" s="444"/>
      <c r="AL25" s="445"/>
      <c r="AM25" s="443" t="s">
        <v>140</v>
      </c>
      <c r="AN25" s="444"/>
      <c r="AO25" s="444"/>
      <c r="AP25" s="444"/>
      <c r="AQ25" s="444"/>
      <c r="AR25" s="445"/>
      <c r="AS25" s="443" t="s">
        <v>140</v>
      </c>
      <c r="AT25" s="444"/>
      <c r="AU25" s="444"/>
      <c r="AV25" s="444"/>
      <c r="AW25" s="444"/>
      <c r="AX25" s="446"/>
      <c r="AY25" s="459" t="s">
        <v>178</v>
      </c>
      <c r="AZ25" s="460"/>
      <c r="BA25" s="460"/>
      <c r="BB25" s="460"/>
      <c r="BC25" s="460"/>
      <c r="BD25" s="460"/>
      <c r="BE25" s="460"/>
      <c r="BF25" s="460"/>
      <c r="BG25" s="460"/>
      <c r="BH25" s="460"/>
      <c r="BI25" s="460"/>
      <c r="BJ25" s="460"/>
      <c r="BK25" s="460"/>
      <c r="BL25" s="460"/>
      <c r="BM25" s="461"/>
      <c r="BN25" s="462">
        <v>2163354</v>
      </c>
      <c r="BO25" s="463"/>
      <c r="BP25" s="463"/>
      <c r="BQ25" s="463"/>
      <c r="BR25" s="463"/>
      <c r="BS25" s="463"/>
      <c r="BT25" s="463"/>
      <c r="BU25" s="464"/>
      <c r="BV25" s="462">
        <v>2368698</v>
      </c>
      <c r="BW25" s="463"/>
      <c r="BX25" s="463"/>
      <c r="BY25" s="463"/>
      <c r="BZ25" s="463"/>
      <c r="CA25" s="463"/>
      <c r="CB25" s="463"/>
      <c r="CC25" s="464"/>
      <c r="CD25" s="199"/>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4" customFormat="1" ht="18.75" customHeight="1" x14ac:dyDescent="0.15">
      <c r="A26" s="185"/>
      <c r="B26" s="499"/>
      <c r="C26" s="500"/>
      <c r="D26" s="501"/>
      <c r="E26" s="440" t="s">
        <v>179</v>
      </c>
      <c r="F26" s="441"/>
      <c r="G26" s="441"/>
      <c r="H26" s="441"/>
      <c r="I26" s="441"/>
      <c r="J26" s="441"/>
      <c r="K26" s="442"/>
      <c r="L26" s="443">
        <v>1</v>
      </c>
      <c r="M26" s="444"/>
      <c r="N26" s="444"/>
      <c r="O26" s="444"/>
      <c r="P26" s="445"/>
      <c r="Q26" s="443">
        <v>5350</v>
      </c>
      <c r="R26" s="444"/>
      <c r="S26" s="444"/>
      <c r="T26" s="444"/>
      <c r="U26" s="444"/>
      <c r="V26" s="445"/>
      <c r="W26" s="509"/>
      <c r="X26" s="500"/>
      <c r="Y26" s="501"/>
      <c r="Z26" s="440" t="s">
        <v>180</v>
      </c>
      <c r="AA26" s="522"/>
      <c r="AB26" s="522"/>
      <c r="AC26" s="522"/>
      <c r="AD26" s="522"/>
      <c r="AE26" s="522"/>
      <c r="AF26" s="522"/>
      <c r="AG26" s="523"/>
      <c r="AH26" s="443">
        <v>35</v>
      </c>
      <c r="AI26" s="444"/>
      <c r="AJ26" s="444"/>
      <c r="AK26" s="444"/>
      <c r="AL26" s="445"/>
      <c r="AM26" s="443">
        <v>110285</v>
      </c>
      <c r="AN26" s="444"/>
      <c r="AO26" s="444"/>
      <c r="AP26" s="444"/>
      <c r="AQ26" s="444"/>
      <c r="AR26" s="445"/>
      <c r="AS26" s="443">
        <v>3151</v>
      </c>
      <c r="AT26" s="444"/>
      <c r="AU26" s="444"/>
      <c r="AV26" s="444"/>
      <c r="AW26" s="444"/>
      <c r="AX26" s="446"/>
      <c r="AY26" s="476" t="s">
        <v>181</v>
      </c>
      <c r="AZ26" s="477"/>
      <c r="BA26" s="477"/>
      <c r="BB26" s="477"/>
      <c r="BC26" s="477"/>
      <c r="BD26" s="477"/>
      <c r="BE26" s="477"/>
      <c r="BF26" s="477"/>
      <c r="BG26" s="477"/>
      <c r="BH26" s="477"/>
      <c r="BI26" s="477"/>
      <c r="BJ26" s="477"/>
      <c r="BK26" s="477"/>
      <c r="BL26" s="477"/>
      <c r="BM26" s="478"/>
      <c r="BN26" s="467" t="s">
        <v>140</v>
      </c>
      <c r="BO26" s="468"/>
      <c r="BP26" s="468"/>
      <c r="BQ26" s="468"/>
      <c r="BR26" s="468"/>
      <c r="BS26" s="468"/>
      <c r="BT26" s="468"/>
      <c r="BU26" s="469"/>
      <c r="BV26" s="467" t="s">
        <v>140</v>
      </c>
      <c r="BW26" s="468"/>
      <c r="BX26" s="468"/>
      <c r="BY26" s="468"/>
      <c r="BZ26" s="468"/>
      <c r="CA26" s="468"/>
      <c r="CB26" s="468"/>
      <c r="CC26" s="469"/>
      <c r="CD26" s="199"/>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85"/>
      <c r="B27" s="499"/>
      <c r="C27" s="500"/>
      <c r="D27" s="501"/>
      <c r="E27" s="440" t="s">
        <v>182</v>
      </c>
      <c r="F27" s="441"/>
      <c r="G27" s="441"/>
      <c r="H27" s="441"/>
      <c r="I27" s="441"/>
      <c r="J27" s="441"/>
      <c r="K27" s="442"/>
      <c r="L27" s="443">
        <v>1</v>
      </c>
      <c r="M27" s="444"/>
      <c r="N27" s="444"/>
      <c r="O27" s="444"/>
      <c r="P27" s="445"/>
      <c r="Q27" s="443">
        <v>3650</v>
      </c>
      <c r="R27" s="444"/>
      <c r="S27" s="444"/>
      <c r="T27" s="444"/>
      <c r="U27" s="444"/>
      <c r="V27" s="445"/>
      <c r="W27" s="509"/>
      <c r="X27" s="500"/>
      <c r="Y27" s="501"/>
      <c r="Z27" s="440" t="s">
        <v>183</v>
      </c>
      <c r="AA27" s="441"/>
      <c r="AB27" s="441"/>
      <c r="AC27" s="441"/>
      <c r="AD27" s="441"/>
      <c r="AE27" s="441"/>
      <c r="AF27" s="441"/>
      <c r="AG27" s="442"/>
      <c r="AH27" s="443">
        <v>10</v>
      </c>
      <c r="AI27" s="444"/>
      <c r="AJ27" s="444"/>
      <c r="AK27" s="444"/>
      <c r="AL27" s="445"/>
      <c r="AM27" s="443">
        <v>30528</v>
      </c>
      <c r="AN27" s="444"/>
      <c r="AO27" s="444"/>
      <c r="AP27" s="444"/>
      <c r="AQ27" s="444"/>
      <c r="AR27" s="445"/>
      <c r="AS27" s="443">
        <v>3053</v>
      </c>
      <c r="AT27" s="444"/>
      <c r="AU27" s="444"/>
      <c r="AV27" s="444"/>
      <c r="AW27" s="444"/>
      <c r="AX27" s="446"/>
      <c r="AY27" s="473" t="s">
        <v>184</v>
      </c>
      <c r="AZ27" s="474"/>
      <c r="BA27" s="474"/>
      <c r="BB27" s="474"/>
      <c r="BC27" s="474"/>
      <c r="BD27" s="474"/>
      <c r="BE27" s="474"/>
      <c r="BF27" s="474"/>
      <c r="BG27" s="474"/>
      <c r="BH27" s="474"/>
      <c r="BI27" s="474"/>
      <c r="BJ27" s="474"/>
      <c r="BK27" s="474"/>
      <c r="BL27" s="474"/>
      <c r="BM27" s="475"/>
      <c r="BN27" s="470">
        <v>153859</v>
      </c>
      <c r="BO27" s="471"/>
      <c r="BP27" s="471"/>
      <c r="BQ27" s="471"/>
      <c r="BR27" s="471"/>
      <c r="BS27" s="471"/>
      <c r="BT27" s="471"/>
      <c r="BU27" s="472"/>
      <c r="BV27" s="470">
        <v>153859</v>
      </c>
      <c r="BW27" s="471"/>
      <c r="BX27" s="471"/>
      <c r="BY27" s="471"/>
      <c r="BZ27" s="471"/>
      <c r="CA27" s="471"/>
      <c r="CB27" s="471"/>
      <c r="CC27" s="472"/>
      <c r="CD27" s="201"/>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4"/>
      <c r="DK27" s="184"/>
      <c r="DL27" s="184"/>
      <c r="DM27" s="184"/>
      <c r="DN27" s="184"/>
      <c r="DO27" s="184"/>
    </row>
    <row r="28" spans="1:119" ht="18.75" customHeight="1" x14ac:dyDescent="0.15">
      <c r="A28" s="185"/>
      <c r="B28" s="499"/>
      <c r="C28" s="500"/>
      <c r="D28" s="501"/>
      <c r="E28" s="440" t="s">
        <v>185</v>
      </c>
      <c r="F28" s="441"/>
      <c r="G28" s="441"/>
      <c r="H28" s="441"/>
      <c r="I28" s="441"/>
      <c r="J28" s="441"/>
      <c r="K28" s="442"/>
      <c r="L28" s="443">
        <v>1</v>
      </c>
      <c r="M28" s="444"/>
      <c r="N28" s="444"/>
      <c r="O28" s="444"/>
      <c r="P28" s="445"/>
      <c r="Q28" s="443">
        <v>3010</v>
      </c>
      <c r="R28" s="444"/>
      <c r="S28" s="444"/>
      <c r="T28" s="444"/>
      <c r="U28" s="444"/>
      <c r="V28" s="445"/>
      <c r="W28" s="509"/>
      <c r="X28" s="500"/>
      <c r="Y28" s="501"/>
      <c r="Z28" s="440" t="s">
        <v>186</v>
      </c>
      <c r="AA28" s="441"/>
      <c r="AB28" s="441"/>
      <c r="AC28" s="441"/>
      <c r="AD28" s="441"/>
      <c r="AE28" s="441"/>
      <c r="AF28" s="441"/>
      <c r="AG28" s="442"/>
      <c r="AH28" s="443" t="s">
        <v>140</v>
      </c>
      <c r="AI28" s="444"/>
      <c r="AJ28" s="444"/>
      <c r="AK28" s="444"/>
      <c r="AL28" s="445"/>
      <c r="AM28" s="443" t="s">
        <v>140</v>
      </c>
      <c r="AN28" s="444"/>
      <c r="AO28" s="444"/>
      <c r="AP28" s="444"/>
      <c r="AQ28" s="444"/>
      <c r="AR28" s="445"/>
      <c r="AS28" s="443" t="s">
        <v>140</v>
      </c>
      <c r="AT28" s="444"/>
      <c r="AU28" s="444"/>
      <c r="AV28" s="444"/>
      <c r="AW28" s="444"/>
      <c r="AX28" s="446"/>
      <c r="AY28" s="450" t="s">
        <v>187</v>
      </c>
      <c r="AZ28" s="451"/>
      <c r="BA28" s="451"/>
      <c r="BB28" s="452"/>
      <c r="BC28" s="459" t="s">
        <v>48</v>
      </c>
      <c r="BD28" s="460"/>
      <c r="BE28" s="460"/>
      <c r="BF28" s="460"/>
      <c r="BG28" s="460"/>
      <c r="BH28" s="460"/>
      <c r="BI28" s="460"/>
      <c r="BJ28" s="460"/>
      <c r="BK28" s="460"/>
      <c r="BL28" s="460"/>
      <c r="BM28" s="461"/>
      <c r="BN28" s="462">
        <v>412392</v>
      </c>
      <c r="BO28" s="463"/>
      <c r="BP28" s="463"/>
      <c r="BQ28" s="463"/>
      <c r="BR28" s="463"/>
      <c r="BS28" s="463"/>
      <c r="BT28" s="463"/>
      <c r="BU28" s="464"/>
      <c r="BV28" s="462">
        <v>412378</v>
      </c>
      <c r="BW28" s="463"/>
      <c r="BX28" s="463"/>
      <c r="BY28" s="463"/>
      <c r="BZ28" s="463"/>
      <c r="CA28" s="463"/>
      <c r="CB28" s="463"/>
      <c r="CC28" s="464"/>
      <c r="CD28" s="199"/>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4"/>
      <c r="DK28" s="184"/>
      <c r="DL28" s="184"/>
      <c r="DM28" s="184"/>
      <c r="DN28" s="184"/>
      <c r="DO28" s="184"/>
    </row>
    <row r="29" spans="1:119" ht="18.75" customHeight="1" x14ac:dyDescent="0.15">
      <c r="A29" s="185"/>
      <c r="B29" s="499"/>
      <c r="C29" s="500"/>
      <c r="D29" s="501"/>
      <c r="E29" s="440" t="s">
        <v>188</v>
      </c>
      <c r="F29" s="441"/>
      <c r="G29" s="441"/>
      <c r="H29" s="441"/>
      <c r="I29" s="441"/>
      <c r="J29" s="441"/>
      <c r="K29" s="442"/>
      <c r="L29" s="443">
        <v>14</v>
      </c>
      <c r="M29" s="444"/>
      <c r="N29" s="444"/>
      <c r="O29" s="444"/>
      <c r="P29" s="445"/>
      <c r="Q29" s="443">
        <v>2750</v>
      </c>
      <c r="R29" s="444"/>
      <c r="S29" s="444"/>
      <c r="T29" s="444"/>
      <c r="U29" s="444"/>
      <c r="V29" s="445"/>
      <c r="W29" s="510"/>
      <c r="X29" s="511"/>
      <c r="Y29" s="512"/>
      <c r="Z29" s="440" t="s">
        <v>189</v>
      </c>
      <c r="AA29" s="441"/>
      <c r="AB29" s="441"/>
      <c r="AC29" s="441"/>
      <c r="AD29" s="441"/>
      <c r="AE29" s="441"/>
      <c r="AF29" s="441"/>
      <c r="AG29" s="442"/>
      <c r="AH29" s="443">
        <v>311</v>
      </c>
      <c r="AI29" s="444"/>
      <c r="AJ29" s="444"/>
      <c r="AK29" s="444"/>
      <c r="AL29" s="445"/>
      <c r="AM29" s="443">
        <v>947976</v>
      </c>
      <c r="AN29" s="444"/>
      <c r="AO29" s="444"/>
      <c r="AP29" s="444"/>
      <c r="AQ29" s="444"/>
      <c r="AR29" s="445"/>
      <c r="AS29" s="443">
        <v>3048</v>
      </c>
      <c r="AT29" s="444"/>
      <c r="AU29" s="444"/>
      <c r="AV29" s="444"/>
      <c r="AW29" s="444"/>
      <c r="AX29" s="446"/>
      <c r="AY29" s="453"/>
      <c r="AZ29" s="454"/>
      <c r="BA29" s="454"/>
      <c r="BB29" s="455"/>
      <c r="BC29" s="447" t="s">
        <v>190</v>
      </c>
      <c r="BD29" s="448"/>
      <c r="BE29" s="448"/>
      <c r="BF29" s="448"/>
      <c r="BG29" s="448"/>
      <c r="BH29" s="448"/>
      <c r="BI29" s="448"/>
      <c r="BJ29" s="448"/>
      <c r="BK29" s="448"/>
      <c r="BL29" s="448"/>
      <c r="BM29" s="449"/>
      <c r="BN29" s="467">
        <v>2486</v>
      </c>
      <c r="BO29" s="468"/>
      <c r="BP29" s="468"/>
      <c r="BQ29" s="468"/>
      <c r="BR29" s="468"/>
      <c r="BS29" s="468"/>
      <c r="BT29" s="468"/>
      <c r="BU29" s="469"/>
      <c r="BV29" s="467">
        <v>2486</v>
      </c>
      <c r="BW29" s="468"/>
      <c r="BX29" s="468"/>
      <c r="BY29" s="468"/>
      <c r="BZ29" s="468"/>
      <c r="CA29" s="468"/>
      <c r="CB29" s="468"/>
      <c r="CC29" s="469"/>
      <c r="CD29" s="201"/>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4"/>
      <c r="DK29" s="184"/>
      <c r="DL29" s="184"/>
      <c r="DM29" s="184"/>
      <c r="DN29" s="184"/>
      <c r="DO29" s="184"/>
    </row>
    <row r="30" spans="1:119" ht="18.75" customHeight="1" thickBot="1" x14ac:dyDescent="0.2">
      <c r="A30" s="185"/>
      <c r="B30" s="502"/>
      <c r="C30" s="503"/>
      <c r="D30" s="504"/>
      <c r="E30" s="513"/>
      <c r="F30" s="514"/>
      <c r="G30" s="514"/>
      <c r="H30" s="514"/>
      <c r="I30" s="514"/>
      <c r="J30" s="514"/>
      <c r="K30" s="515"/>
      <c r="L30" s="516"/>
      <c r="M30" s="517"/>
      <c r="N30" s="517"/>
      <c r="O30" s="517"/>
      <c r="P30" s="518"/>
      <c r="Q30" s="516"/>
      <c r="R30" s="517"/>
      <c r="S30" s="517"/>
      <c r="T30" s="517"/>
      <c r="U30" s="517"/>
      <c r="V30" s="518"/>
      <c r="W30" s="519" t="s">
        <v>191</v>
      </c>
      <c r="X30" s="520"/>
      <c r="Y30" s="520"/>
      <c r="Z30" s="520"/>
      <c r="AA30" s="520"/>
      <c r="AB30" s="520"/>
      <c r="AC30" s="520"/>
      <c r="AD30" s="520"/>
      <c r="AE30" s="520"/>
      <c r="AF30" s="520"/>
      <c r="AG30" s="521"/>
      <c r="AH30" s="431">
        <v>92.3</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1285292</v>
      </c>
      <c r="BO30" s="471"/>
      <c r="BP30" s="471"/>
      <c r="BQ30" s="471"/>
      <c r="BR30" s="471"/>
      <c r="BS30" s="471"/>
      <c r="BT30" s="471"/>
      <c r="BU30" s="472"/>
      <c r="BV30" s="470">
        <v>1160001</v>
      </c>
      <c r="BW30" s="471"/>
      <c r="BX30" s="471"/>
      <c r="BY30" s="471"/>
      <c r="BZ30" s="471"/>
      <c r="CA30" s="471"/>
      <c r="CB30" s="471"/>
      <c r="CC30" s="472"/>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192</v>
      </c>
      <c r="D32" s="212"/>
      <c r="E32" s="212"/>
      <c r="F32" s="209"/>
      <c r="G32" s="209"/>
      <c r="H32" s="209"/>
      <c r="I32" s="209"/>
      <c r="J32" s="209"/>
      <c r="K32" s="209"/>
      <c r="L32" s="209"/>
      <c r="M32" s="209"/>
      <c r="N32" s="209"/>
      <c r="O32" s="209"/>
      <c r="P32" s="209"/>
      <c r="Q32" s="209"/>
      <c r="R32" s="209"/>
      <c r="S32" s="209"/>
      <c r="T32" s="209"/>
      <c r="U32" s="209" t="s">
        <v>193</v>
      </c>
      <c r="V32" s="209"/>
      <c r="W32" s="209"/>
      <c r="X32" s="209"/>
      <c r="Y32" s="209"/>
      <c r="Z32" s="209"/>
      <c r="AA32" s="209"/>
      <c r="AB32" s="209"/>
      <c r="AC32" s="209"/>
      <c r="AD32" s="209"/>
      <c r="AE32" s="209"/>
      <c r="AF32" s="209"/>
      <c r="AG32" s="209"/>
      <c r="AH32" s="209"/>
      <c r="AI32" s="209"/>
      <c r="AJ32" s="209"/>
      <c r="AK32" s="209"/>
      <c r="AL32" s="209"/>
      <c r="AM32" s="213" t="s">
        <v>194</v>
      </c>
      <c r="AN32" s="209"/>
      <c r="AO32" s="209"/>
      <c r="AP32" s="209"/>
      <c r="AQ32" s="209"/>
      <c r="AR32" s="209"/>
      <c r="AS32" s="213"/>
      <c r="AT32" s="213"/>
      <c r="AU32" s="213"/>
      <c r="AV32" s="213"/>
      <c r="AW32" s="213"/>
      <c r="AX32" s="213"/>
      <c r="AY32" s="213"/>
      <c r="AZ32" s="213"/>
      <c r="BA32" s="213"/>
      <c r="BB32" s="209"/>
      <c r="BC32" s="213"/>
      <c r="BD32" s="209"/>
      <c r="BE32" s="213" t="s">
        <v>195</v>
      </c>
      <c r="BF32" s="209"/>
      <c r="BG32" s="209"/>
      <c r="BH32" s="209"/>
      <c r="BI32" s="209"/>
      <c r="BJ32" s="213"/>
      <c r="BK32" s="213"/>
      <c r="BL32" s="213"/>
      <c r="BM32" s="213"/>
      <c r="BN32" s="213"/>
      <c r="BO32" s="213"/>
      <c r="BP32" s="213"/>
      <c r="BQ32" s="213"/>
      <c r="BR32" s="209"/>
      <c r="BS32" s="209"/>
      <c r="BT32" s="209"/>
      <c r="BU32" s="209"/>
      <c r="BV32" s="209"/>
      <c r="BW32" s="209" t="s">
        <v>196</v>
      </c>
      <c r="BX32" s="209"/>
      <c r="BY32" s="209"/>
      <c r="BZ32" s="209"/>
      <c r="CA32" s="209"/>
      <c r="CB32" s="213"/>
      <c r="CC32" s="213"/>
      <c r="CD32" s="213"/>
      <c r="CE32" s="213"/>
      <c r="CF32" s="213"/>
      <c r="CG32" s="213"/>
      <c r="CH32" s="213"/>
      <c r="CI32" s="213"/>
      <c r="CJ32" s="213"/>
      <c r="CK32" s="213"/>
      <c r="CL32" s="213"/>
      <c r="CM32" s="213"/>
      <c r="CN32" s="213"/>
      <c r="CO32" s="213" t="s">
        <v>197</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30" t="s">
        <v>198</v>
      </c>
      <c r="D33" s="430"/>
      <c r="E33" s="429" t="s">
        <v>199</v>
      </c>
      <c r="F33" s="429"/>
      <c r="G33" s="429"/>
      <c r="H33" s="429"/>
      <c r="I33" s="429"/>
      <c r="J33" s="429"/>
      <c r="K33" s="429"/>
      <c r="L33" s="429"/>
      <c r="M33" s="429"/>
      <c r="N33" s="429"/>
      <c r="O33" s="429"/>
      <c r="P33" s="429"/>
      <c r="Q33" s="429"/>
      <c r="R33" s="429"/>
      <c r="S33" s="429"/>
      <c r="T33" s="214"/>
      <c r="U33" s="430" t="s">
        <v>198</v>
      </c>
      <c r="V33" s="430"/>
      <c r="W33" s="429" t="s">
        <v>199</v>
      </c>
      <c r="X33" s="429"/>
      <c r="Y33" s="429"/>
      <c r="Z33" s="429"/>
      <c r="AA33" s="429"/>
      <c r="AB33" s="429"/>
      <c r="AC33" s="429"/>
      <c r="AD33" s="429"/>
      <c r="AE33" s="429"/>
      <c r="AF33" s="429"/>
      <c r="AG33" s="429"/>
      <c r="AH33" s="429"/>
      <c r="AI33" s="429"/>
      <c r="AJ33" s="429"/>
      <c r="AK33" s="429"/>
      <c r="AL33" s="214"/>
      <c r="AM33" s="430" t="s">
        <v>198</v>
      </c>
      <c r="AN33" s="430"/>
      <c r="AO33" s="429" t="s">
        <v>199</v>
      </c>
      <c r="AP33" s="429"/>
      <c r="AQ33" s="429"/>
      <c r="AR33" s="429"/>
      <c r="AS33" s="429"/>
      <c r="AT33" s="429"/>
      <c r="AU33" s="429"/>
      <c r="AV33" s="429"/>
      <c r="AW33" s="429"/>
      <c r="AX33" s="429"/>
      <c r="AY33" s="429"/>
      <c r="AZ33" s="429"/>
      <c r="BA33" s="429"/>
      <c r="BB33" s="429"/>
      <c r="BC33" s="429"/>
      <c r="BD33" s="215"/>
      <c r="BE33" s="429" t="s">
        <v>200</v>
      </c>
      <c r="BF33" s="429"/>
      <c r="BG33" s="429" t="s">
        <v>201</v>
      </c>
      <c r="BH33" s="429"/>
      <c r="BI33" s="429"/>
      <c r="BJ33" s="429"/>
      <c r="BK33" s="429"/>
      <c r="BL33" s="429"/>
      <c r="BM33" s="429"/>
      <c r="BN33" s="429"/>
      <c r="BO33" s="429"/>
      <c r="BP33" s="429"/>
      <c r="BQ33" s="429"/>
      <c r="BR33" s="429"/>
      <c r="BS33" s="429"/>
      <c r="BT33" s="429"/>
      <c r="BU33" s="429"/>
      <c r="BV33" s="215"/>
      <c r="BW33" s="430" t="s">
        <v>200</v>
      </c>
      <c r="BX33" s="430"/>
      <c r="BY33" s="429" t="s">
        <v>202</v>
      </c>
      <c r="BZ33" s="429"/>
      <c r="CA33" s="429"/>
      <c r="CB33" s="429"/>
      <c r="CC33" s="429"/>
      <c r="CD33" s="429"/>
      <c r="CE33" s="429"/>
      <c r="CF33" s="429"/>
      <c r="CG33" s="429"/>
      <c r="CH33" s="429"/>
      <c r="CI33" s="429"/>
      <c r="CJ33" s="429"/>
      <c r="CK33" s="429"/>
      <c r="CL33" s="429"/>
      <c r="CM33" s="429"/>
      <c r="CN33" s="214"/>
      <c r="CO33" s="430" t="s">
        <v>198</v>
      </c>
      <c r="CP33" s="430"/>
      <c r="CQ33" s="429" t="s">
        <v>203</v>
      </c>
      <c r="CR33" s="429"/>
      <c r="CS33" s="429"/>
      <c r="CT33" s="429"/>
      <c r="CU33" s="429"/>
      <c r="CV33" s="429"/>
      <c r="CW33" s="429"/>
      <c r="CX33" s="429"/>
      <c r="CY33" s="429"/>
      <c r="CZ33" s="429"/>
      <c r="DA33" s="429"/>
      <c r="DB33" s="429"/>
      <c r="DC33" s="429"/>
      <c r="DD33" s="429"/>
      <c r="DE33" s="429"/>
      <c r="DF33" s="214"/>
      <c r="DG33" s="428" t="s">
        <v>204</v>
      </c>
      <c r="DH33" s="428"/>
      <c r="DI33" s="216"/>
      <c r="DJ33" s="184"/>
      <c r="DK33" s="184"/>
      <c r="DL33" s="184"/>
      <c r="DM33" s="184"/>
      <c r="DN33" s="184"/>
      <c r="DO33" s="184"/>
    </row>
    <row r="34" spans="1:119" ht="32.25" customHeight="1" x14ac:dyDescent="0.15">
      <c r="A34" s="185"/>
      <c r="B34" s="211"/>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2"/>
      <c r="U34" s="426">
        <f>IF(W34="","",MAX(C34:D43)+1)</f>
        <v>4</v>
      </c>
      <c r="V34" s="426"/>
      <c r="W34" s="425" t="str">
        <f>IF('各会計、関係団体の財政状況及び健全化判断比率'!B28="","",'各会計、関係団体の財政状況及び健全化判断比率'!B28)</f>
        <v>国民健康保険事業特別会計</v>
      </c>
      <c r="X34" s="425"/>
      <c r="Y34" s="425"/>
      <c r="Z34" s="425"/>
      <c r="AA34" s="425"/>
      <c r="AB34" s="425"/>
      <c r="AC34" s="425"/>
      <c r="AD34" s="425"/>
      <c r="AE34" s="425"/>
      <c r="AF34" s="425"/>
      <c r="AG34" s="425"/>
      <c r="AH34" s="425"/>
      <c r="AI34" s="425"/>
      <c r="AJ34" s="425"/>
      <c r="AK34" s="425"/>
      <c r="AL34" s="212"/>
      <c r="AM34" s="426">
        <f>IF(AO34="","",MAX(C34:D43,U34:V43)+1)</f>
        <v>7</v>
      </c>
      <c r="AN34" s="426"/>
      <c r="AO34" s="425" t="str">
        <f>IF('各会計、関係団体の財政状況及び健全化判断比率'!B31="","",'各会計、関係団体の財政状況及び健全化判断比率'!B31)</f>
        <v>公共下水道事業会計</v>
      </c>
      <c r="AP34" s="425"/>
      <c r="AQ34" s="425"/>
      <c r="AR34" s="425"/>
      <c r="AS34" s="425"/>
      <c r="AT34" s="425"/>
      <c r="AU34" s="425"/>
      <c r="AV34" s="425"/>
      <c r="AW34" s="425"/>
      <c r="AX34" s="425"/>
      <c r="AY34" s="425"/>
      <c r="AZ34" s="425"/>
      <c r="BA34" s="425"/>
      <c r="BB34" s="425"/>
      <c r="BC34" s="425"/>
      <c r="BD34" s="212"/>
      <c r="BE34" s="426">
        <f>IF(BG34="","",MAX(C34:D43,U34:V43,AM34:AN43)+1)</f>
        <v>12</v>
      </c>
      <c r="BF34" s="426"/>
      <c r="BG34" s="425" t="str">
        <f>IF('各会計、関係団体の財政状況及び健全化判断比率'!B36="","",'各会計、関係団体の財政状況及び健全化判断比率'!B36)</f>
        <v>地域産業振興事業特別会計</v>
      </c>
      <c r="BH34" s="425"/>
      <c r="BI34" s="425"/>
      <c r="BJ34" s="425"/>
      <c r="BK34" s="425"/>
      <c r="BL34" s="425"/>
      <c r="BM34" s="425"/>
      <c r="BN34" s="425"/>
      <c r="BO34" s="425"/>
      <c r="BP34" s="425"/>
      <c r="BQ34" s="425"/>
      <c r="BR34" s="425"/>
      <c r="BS34" s="425"/>
      <c r="BT34" s="425"/>
      <c r="BU34" s="425"/>
      <c r="BV34" s="212"/>
      <c r="BW34" s="426">
        <f>IF(BY34="","",MAX(C34:D43,U34:V43,AM34:AN43,BE34:BF43)+1)</f>
        <v>13</v>
      </c>
      <c r="BX34" s="426"/>
      <c r="BY34" s="425" t="str">
        <f>IF('各会計、関係団体の財政状況及び健全化判断比率'!B68="","",'各会計、関係団体の財政状況及び健全化判断比率'!B68)</f>
        <v>下越福祉行政組合
　【一般会計】</v>
      </c>
      <c r="BZ34" s="425"/>
      <c r="CA34" s="425"/>
      <c r="CB34" s="425"/>
      <c r="CC34" s="425"/>
      <c r="CD34" s="425"/>
      <c r="CE34" s="425"/>
      <c r="CF34" s="425"/>
      <c r="CG34" s="425"/>
      <c r="CH34" s="425"/>
      <c r="CI34" s="425"/>
      <c r="CJ34" s="425"/>
      <c r="CK34" s="425"/>
      <c r="CL34" s="425"/>
      <c r="CM34" s="425"/>
      <c r="CN34" s="212"/>
      <c r="CO34" s="426">
        <f>IF(CQ34="","",MAX(C34:D43,U34:V43,AM34:AN43,BE34:BF43,BW34:BX43)+1)</f>
        <v>23</v>
      </c>
      <c r="CP34" s="426"/>
      <c r="CQ34" s="425" t="str">
        <f>IF('各会計、関係団体の財政状況及び健全化判断比率'!BS7="","",'各会計、関係団体の財政状況及び健全化判断比率'!BS7)</f>
        <v>新潟フルーツパーク株式会社</v>
      </c>
      <c r="CR34" s="425"/>
      <c r="CS34" s="425"/>
      <c r="CT34" s="425"/>
      <c r="CU34" s="425"/>
      <c r="CV34" s="425"/>
      <c r="CW34" s="425"/>
      <c r="CX34" s="425"/>
      <c r="CY34" s="425"/>
      <c r="CZ34" s="425"/>
      <c r="DA34" s="425"/>
      <c r="DB34" s="425"/>
      <c r="DC34" s="425"/>
      <c r="DD34" s="425"/>
      <c r="DE34" s="425"/>
      <c r="DF34" s="209"/>
      <c r="DG34" s="427" t="str">
        <f>IF('各会計、関係団体の財政状況及び健全化判断比率'!BR7="","",'各会計、関係団体の財政状況及び健全化判断比率'!BR7)</f>
        <v>〇</v>
      </c>
      <c r="DH34" s="427"/>
      <c r="DI34" s="216"/>
      <c r="DJ34" s="184"/>
      <c r="DK34" s="184"/>
      <c r="DL34" s="184"/>
      <c r="DM34" s="184"/>
      <c r="DN34" s="184"/>
      <c r="DO34" s="184"/>
    </row>
    <row r="35" spans="1:119" ht="32.25" customHeight="1" x14ac:dyDescent="0.15">
      <c r="A35" s="185"/>
      <c r="B35" s="211"/>
      <c r="C35" s="426">
        <f>IF(E35="","",C34+1)</f>
        <v>2</v>
      </c>
      <c r="D35" s="426"/>
      <c r="E35" s="425" t="str">
        <f>IF('各会計、関係団体の財政状況及び健全化判断比率'!B8="","",'各会計、関係団体の財政状況及び健全化判断比率'!B8)</f>
        <v>黒川診療所運営事業特別会計</v>
      </c>
      <c r="F35" s="425"/>
      <c r="G35" s="425"/>
      <c r="H35" s="425"/>
      <c r="I35" s="425"/>
      <c r="J35" s="425"/>
      <c r="K35" s="425"/>
      <c r="L35" s="425"/>
      <c r="M35" s="425"/>
      <c r="N35" s="425"/>
      <c r="O35" s="425"/>
      <c r="P35" s="425"/>
      <c r="Q35" s="425"/>
      <c r="R35" s="425"/>
      <c r="S35" s="425"/>
      <c r="T35" s="212"/>
      <c r="U35" s="426">
        <f>IF(W35="","",U34+1)</f>
        <v>5</v>
      </c>
      <c r="V35" s="426"/>
      <c r="W35" s="425" t="str">
        <f>IF('各会計、関係団体の財政状況及び健全化判断比率'!B29="","",'各会計、関係団体の財政状況及び健全化判断比率'!B29)</f>
        <v>介護保険事業特別会計</v>
      </c>
      <c r="X35" s="425"/>
      <c r="Y35" s="425"/>
      <c r="Z35" s="425"/>
      <c r="AA35" s="425"/>
      <c r="AB35" s="425"/>
      <c r="AC35" s="425"/>
      <c r="AD35" s="425"/>
      <c r="AE35" s="425"/>
      <c r="AF35" s="425"/>
      <c r="AG35" s="425"/>
      <c r="AH35" s="425"/>
      <c r="AI35" s="425"/>
      <c r="AJ35" s="425"/>
      <c r="AK35" s="425"/>
      <c r="AL35" s="212"/>
      <c r="AM35" s="426">
        <f t="shared" ref="AM35:AM43" si="0">IF(AO35="","",AM34+1)</f>
        <v>8</v>
      </c>
      <c r="AN35" s="426"/>
      <c r="AO35" s="425" t="str">
        <f>IF('各会計、関係団体の財政状況及び健全化判断比率'!B32="","",'各会計、関係団体の財政状況及び健全化判断比率'!B32)</f>
        <v>農業集落排水事業特別会計</v>
      </c>
      <c r="AP35" s="425"/>
      <c r="AQ35" s="425"/>
      <c r="AR35" s="425"/>
      <c r="AS35" s="425"/>
      <c r="AT35" s="425"/>
      <c r="AU35" s="425"/>
      <c r="AV35" s="425"/>
      <c r="AW35" s="425"/>
      <c r="AX35" s="425"/>
      <c r="AY35" s="425"/>
      <c r="AZ35" s="425"/>
      <c r="BA35" s="425"/>
      <c r="BB35" s="425"/>
      <c r="BC35" s="425"/>
      <c r="BD35" s="212"/>
      <c r="BE35" s="426" t="str">
        <f t="shared" ref="BE35:BE43" si="1">IF(BG35="","",BE34+1)</f>
        <v/>
      </c>
      <c r="BF35" s="426"/>
      <c r="BG35" s="425"/>
      <c r="BH35" s="425"/>
      <c r="BI35" s="425"/>
      <c r="BJ35" s="425"/>
      <c r="BK35" s="425"/>
      <c r="BL35" s="425"/>
      <c r="BM35" s="425"/>
      <c r="BN35" s="425"/>
      <c r="BO35" s="425"/>
      <c r="BP35" s="425"/>
      <c r="BQ35" s="425"/>
      <c r="BR35" s="425"/>
      <c r="BS35" s="425"/>
      <c r="BT35" s="425"/>
      <c r="BU35" s="425"/>
      <c r="BV35" s="212"/>
      <c r="BW35" s="426">
        <f t="shared" ref="BW35:BW43" si="2">IF(BY35="","",BW34+1)</f>
        <v>14</v>
      </c>
      <c r="BX35" s="426"/>
      <c r="BY35" s="425" t="str">
        <f>IF('各会計、関係団体の財政状況及び健全化判断比率'!B69="","",'各会計、関係団体の財政状況及び健全化判断比率'!B69)</f>
        <v>下越福祉行政組合
　【老人ホーム特別会計】</v>
      </c>
      <c r="BZ35" s="425"/>
      <c r="CA35" s="425"/>
      <c r="CB35" s="425"/>
      <c r="CC35" s="425"/>
      <c r="CD35" s="425"/>
      <c r="CE35" s="425"/>
      <c r="CF35" s="425"/>
      <c r="CG35" s="425"/>
      <c r="CH35" s="425"/>
      <c r="CI35" s="425"/>
      <c r="CJ35" s="425"/>
      <c r="CK35" s="425"/>
      <c r="CL35" s="425"/>
      <c r="CM35" s="425"/>
      <c r="CN35" s="212"/>
      <c r="CO35" s="426">
        <f t="shared" ref="CO35:CO43" si="3">IF(CQ35="","",CO34+1)</f>
        <v>24</v>
      </c>
      <c r="CP35" s="426"/>
      <c r="CQ35" s="425" t="str">
        <f>IF('各会計、関係団体の財政状況及び健全化判断比率'!BS8="","",'各会計、関係団体の財政状況及び健全化判断比率'!BS8)</f>
        <v>新潟製粉株式会社</v>
      </c>
      <c r="CR35" s="425"/>
      <c r="CS35" s="425"/>
      <c r="CT35" s="425"/>
      <c r="CU35" s="425"/>
      <c r="CV35" s="425"/>
      <c r="CW35" s="425"/>
      <c r="CX35" s="425"/>
      <c r="CY35" s="425"/>
      <c r="CZ35" s="425"/>
      <c r="DA35" s="425"/>
      <c r="DB35" s="425"/>
      <c r="DC35" s="425"/>
      <c r="DD35" s="425"/>
      <c r="DE35" s="425"/>
      <c r="DF35" s="209"/>
      <c r="DG35" s="427" t="str">
        <f>IF('各会計、関係団体の財政状況及び健全化判断比率'!BR8="","",'各会計、関係団体の財政状況及び健全化判断比率'!BR8)</f>
        <v>〇</v>
      </c>
      <c r="DH35" s="427"/>
      <c r="DI35" s="216"/>
      <c r="DJ35" s="184"/>
      <c r="DK35" s="184"/>
      <c r="DL35" s="184"/>
      <c r="DM35" s="184"/>
      <c r="DN35" s="184"/>
      <c r="DO35" s="184"/>
    </row>
    <row r="36" spans="1:119" ht="32.25" customHeight="1" x14ac:dyDescent="0.15">
      <c r="A36" s="185"/>
      <c r="B36" s="211"/>
      <c r="C36" s="426">
        <f>IF(E36="","",C35+1)</f>
        <v>3</v>
      </c>
      <c r="D36" s="426"/>
      <c r="E36" s="425" t="str">
        <f>IF('各会計、関係団体の財政状況及び健全化判断比率'!B9="","",'各会計、関係団体の財政状況及び健全化判断比率'!B9)</f>
        <v>鹿ノ俣発電所運営事業特別会計</v>
      </c>
      <c r="F36" s="425"/>
      <c r="G36" s="425"/>
      <c r="H36" s="425"/>
      <c r="I36" s="425"/>
      <c r="J36" s="425"/>
      <c r="K36" s="425"/>
      <c r="L36" s="425"/>
      <c r="M36" s="425"/>
      <c r="N36" s="425"/>
      <c r="O36" s="425"/>
      <c r="P36" s="425"/>
      <c r="Q36" s="425"/>
      <c r="R36" s="425"/>
      <c r="S36" s="425"/>
      <c r="T36" s="212"/>
      <c r="U36" s="426">
        <f t="shared" ref="U36:U43" si="4">IF(W36="","",U35+1)</f>
        <v>6</v>
      </c>
      <c r="V36" s="426"/>
      <c r="W36" s="425" t="str">
        <f>IF('各会計、関係団体の財政状況及び健全化判断比率'!B30="","",'各会計、関係団体の財政状況及び健全化判断比率'!B30)</f>
        <v>後期高齢者医療特別会計</v>
      </c>
      <c r="X36" s="425"/>
      <c r="Y36" s="425"/>
      <c r="Z36" s="425"/>
      <c r="AA36" s="425"/>
      <c r="AB36" s="425"/>
      <c r="AC36" s="425"/>
      <c r="AD36" s="425"/>
      <c r="AE36" s="425"/>
      <c r="AF36" s="425"/>
      <c r="AG36" s="425"/>
      <c r="AH36" s="425"/>
      <c r="AI36" s="425"/>
      <c r="AJ36" s="425"/>
      <c r="AK36" s="425"/>
      <c r="AL36" s="212"/>
      <c r="AM36" s="426">
        <f t="shared" si="0"/>
        <v>9</v>
      </c>
      <c r="AN36" s="426"/>
      <c r="AO36" s="425" t="str">
        <f>IF('各会計、関係団体の財政状況及び健全化判断比率'!B33="","",'各会計、関係団体の財政状況及び健全化判断比率'!B33)</f>
        <v>水道事業会計</v>
      </c>
      <c r="AP36" s="425"/>
      <c r="AQ36" s="425"/>
      <c r="AR36" s="425"/>
      <c r="AS36" s="425"/>
      <c r="AT36" s="425"/>
      <c r="AU36" s="425"/>
      <c r="AV36" s="425"/>
      <c r="AW36" s="425"/>
      <c r="AX36" s="425"/>
      <c r="AY36" s="425"/>
      <c r="AZ36" s="425"/>
      <c r="BA36" s="425"/>
      <c r="BB36" s="425"/>
      <c r="BC36" s="425"/>
      <c r="BD36" s="212"/>
      <c r="BE36" s="426" t="str">
        <f t="shared" si="1"/>
        <v/>
      </c>
      <c r="BF36" s="426"/>
      <c r="BG36" s="425"/>
      <c r="BH36" s="425"/>
      <c r="BI36" s="425"/>
      <c r="BJ36" s="425"/>
      <c r="BK36" s="425"/>
      <c r="BL36" s="425"/>
      <c r="BM36" s="425"/>
      <c r="BN36" s="425"/>
      <c r="BO36" s="425"/>
      <c r="BP36" s="425"/>
      <c r="BQ36" s="425"/>
      <c r="BR36" s="425"/>
      <c r="BS36" s="425"/>
      <c r="BT36" s="425"/>
      <c r="BU36" s="425"/>
      <c r="BV36" s="212"/>
      <c r="BW36" s="426">
        <f t="shared" si="2"/>
        <v>15</v>
      </c>
      <c r="BX36" s="426"/>
      <c r="BY36" s="425" t="str">
        <f>IF('各会計、関係団体の財政状況及び健全化判断比率'!B70="","",'各会計、関係団体の財政状況及び健全化判断比率'!B70)</f>
        <v>下越福祉行政組合
　【保健施設特別会計】</v>
      </c>
      <c r="BZ36" s="425"/>
      <c r="CA36" s="425"/>
      <c r="CB36" s="425"/>
      <c r="CC36" s="425"/>
      <c r="CD36" s="425"/>
      <c r="CE36" s="425"/>
      <c r="CF36" s="425"/>
      <c r="CG36" s="425"/>
      <c r="CH36" s="425"/>
      <c r="CI36" s="425"/>
      <c r="CJ36" s="425"/>
      <c r="CK36" s="425"/>
      <c r="CL36" s="425"/>
      <c r="CM36" s="425"/>
      <c r="CN36" s="212"/>
      <c r="CO36" s="426">
        <f t="shared" si="3"/>
        <v>25</v>
      </c>
      <c r="CP36" s="426"/>
      <c r="CQ36" s="425" t="str">
        <f>IF('各会計、関係団体の財政状況及び健全化判断比率'!BS9="","",'各会計、関係団体の財政状況及び健全化判断比率'!BS9)</f>
        <v>胎内高原ハウス株式会社</v>
      </c>
      <c r="CR36" s="425"/>
      <c r="CS36" s="425"/>
      <c r="CT36" s="425"/>
      <c r="CU36" s="425"/>
      <c r="CV36" s="425"/>
      <c r="CW36" s="425"/>
      <c r="CX36" s="425"/>
      <c r="CY36" s="425"/>
      <c r="CZ36" s="425"/>
      <c r="DA36" s="425"/>
      <c r="DB36" s="425"/>
      <c r="DC36" s="425"/>
      <c r="DD36" s="425"/>
      <c r="DE36" s="425"/>
      <c r="DF36" s="209"/>
      <c r="DG36" s="427" t="str">
        <f>IF('各会計、関係団体の財政状況及び健全化判断比率'!BR9="","",'各会計、関係団体の財政状況及び健全化判断比率'!BR9)</f>
        <v/>
      </c>
      <c r="DH36" s="427"/>
      <c r="DI36" s="216"/>
      <c r="DJ36" s="184"/>
      <c r="DK36" s="184"/>
      <c r="DL36" s="184"/>
      <c r="DM36" s="184"/>
      <c r="DN36" s="184"/>
      <c r="DO36" s="184"/>
    </row>
    <row r="37" spans="1:119" ht="32.25" customHeight="1" x14ac:dyDescent="0.15">
      <c r="A37" s="185"/>
      <c r="B37" s="211"/>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2"/>
      <c r="U37" s="426" t="str">
        <f t="shared" si="4"/>
        <v/>
      </c>
      <c r="V37" s="426"/>
      <c r="W37" s="425"/>
      <c r="X37" s="425"/>
      <c r="Y37" s="425"/>
      <c r="Z37" s="425"/>
      <c r="AA37" s="425"/>
      <c r="AB37" s="425"/>
      <c r="AC37" s="425"/>
      <c r="AD37" s="425"/>
      <c r="AE37" s="425"/>
      <c r="AF37" s="425"/>
      <c r="AG37" s="425"/>
      <c r="AH37" s="425"/>
      <c r="AI37" s="425"/>
      <c r="AJ37" s="425"/>
      <c r="AK37" s="425"/>
      <c r="AL37" s="212"/>
      <c r="AM37" s="426">
        <f t="shared" si="0"/>
        <v>10</v>
      </c>
      <c r="AN37" s="426"/>
      <c r="AO37" s="425" t="str">
        <f>IF('各会計、関係団体の財政状況及び健全化判断比率'!B34="","",'各会計、関係団体の財政状況及び健全化判断比率'!B34)</f>
        <v>簡易水道事業特別会計</v>
      </c>
      <c r="AP37" s="425"/>
      <c r="AQ37" s="425"/>
      <c r="AR37" s="425"/>
      <c r="AS37" s="425"/>
      <c r="AT37" s="425"/>
      <c r="AU37" s="425"/>
      <c r="AV37" s="425"/>
      <c r="AW37" s="425"/>
      <c r="AX37" s="425"/>
      <c r="AY37" s="425"/>
      <c r="AZ37" s="425"/>
      <c r="BA37" s="425"/>
      <c r="BB37" s="425"/>
      <c r="BC37" s="425"/>
      <c r="BD37" s="212"/>
      <c r="BE37" s="426" t="str">
        <f t="shared" si="1"/>
        <v/>
      </c>
      <c r="BF37" s="426"/>
      <c r="BG37" s="425"/>
      <c r="BH37" s="425"/>
      <c r="BI37" s="425"/>
      <c r="BJ37" s="425"/>
      <c r="BK37" s="425"/>
      <c r="BL37" s="425"/>
      <c r="BM37" s="425"/>
      <c r="BN37" s="425"/>
      <c r="BO37" s="425"/>
      <c r="BP37" s="425"/>
      <c r="BQ37" s="425"/>
      <c r="BR37" s="425"/>
      <c r="BS37" s="425"/>
      <c r="BT37" s="425"/>
      <c r="BU37" s="425"/>
      <c r="BV37" s="212"/>
      <c r="BW37" s="426">
        <f t="shared" si="2"/>
        <v>16</v>
      </c>
      <c r="BX37" s="426"/>
      <c r="BY37" s="425" t="str">
        <f>IF('各会計、関係団体の財政状況及び健全化判断比率'!B71="","",'各会計、関係団体の財政状況及び健全化判断比率'!B71)</f>
        <v>新発田地域広域事務組合
　【一般会計】</v>
      </c>
      <c r="BZ37" s="425"/>
      <c r="CA37" s="425"/>
      <c r="CB37" s="425"/>
      <c r="CC37" s="425"/>
      <c r="CD37" s="425"/>
      <c r="CE37" s="425"/>
      <c r="CF37" s="425"/>
      <c r="CG37" s="425"/>
      <c r="CH37" s="425"/>
      <c r="CI37" s="425"/>
      <c r="CJ37" s="425"/>
      <c r="CK37" s="425"/>
      <c r="CL37" s="425"/>
      <c r="CM37" s="425"/>
      <c r="CN37" s="212"/>
      <c r="CO37" s="426">
        <f t="shared" si="3"/>
        <v>26</v>
      </c>
      <c r="CP37" s="426"/>
      <c r="CQ37" s="425" t="str">
        <f>IF('各会計、関係団体の財政状況及び健全化判断比率'!BS10="","",'各会計、関係団体の財政状況及び健全化判断比率'!BS10)</f>
        <v>胎内リゾート株式会社</v>
      </c>
      <c r="CR37" s="425"/>
      <c r="CS37" s="425"/>
      <c r="CT37" s="425"/>
      <c r="CU37" s="425"/>
      <c r="CV37" s="425"/>
      <c r="CW37" s="425"/>
      <c r="CX37" s="425"/>
      <c r="CY37" s="425"/>
      <c r="CZ37" s="425"/>
      <c r="DA37" s="425"/>
      <c r="DB37" s="425"/>
      <c r="DC37" s="425"/>
      <c r="DD37" s="425"/>
      <c r="DE37" s="425"/>
      <c r="DF37" s="209"/>
      <c r="DG37" s="427" t="str">
        <f>IF('各会計、関係団体の財政状況及び健全化判断比率'!BR10="","",'各会計、関係団体の財政状況及び健全化判断比率'!BR10)</f>
        <v/>
      </c>
      <c r="DH37" s="427"/>
      <c r="DI37" s="216"/>
      <c r="DJ37" s="184"/>
      <c r="DK37" s="184"/>
      <c r="DL37" s="184"/>
      <c r="DM37" s="184"/>
      <c r="DN37" s="184"/>
      <c r="DO37" s="184"/>
    </row>
    <row r="38" spans="1:119" ht="32.25" customHeight="1" x14ac:dyDescent="0.15">
      <c r="A38" s="185"/>
      <c r="B38" s="211"/>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2"/>
      <c r="U38" s="426" t="str">
        <f t="shared" si="4"/>
        <v/>
      </c>
      <c r="V38" s="426"/>
      <c r="W38" s="425"/>
      <c r="X38" s="425"/>
      <c r="Y38" s="425"/>
      <c r="Z38" s="425"/>
      <c r="AA38" s="425"/>
      <c r="AB38" s="425"/>
      <c r="AC38" s="425"/>
      <c r="AD38" s="425"/>
      <c r="AE38" s="425"/>
      <c r="AF38" s="425"/>
      <c r="AG38" s="425"/>
      <c r="AH38" s="425"/>
      <c r="AI38" s="425"/>
      <c r="AJ38" s="425"/>
      <c r="AK38" s="425"/>
      <c r="AL38" s="212"/>
      <c r="AM38" s="426">
        <f t="shared" si="0"/>
        <v>11</v>
      </c>
      <c r="AN38" s="426"/>
      <c r="AO38" s="425" t="str">
        <f>IF('各会計、関係団体の財政状況及び健全化判断比率'!B35="","",'各会計、関係団体の財政状況及び健全化判断比率'!B35)</f>
        <v>工業用水道事業会計</v>
      </c>
      <c r="AP38" s="425"/>
      <c r="AQ38" s="425"/>
      <c r="AR38" s="425"/>
      <c r="AS38" s="425"/>
      <c r="AT38" s="425"/>
      <c r="AU38" s="425"/>
      <c r="AV38" s="425"/>
      <c r="AW38" s="425"/>
      <c r="AX38" s="425"/>
      <c r="AY38" s="425"/>
      <c r="AZ38" s="425"/>
      <c r="BA38" s="425"/>
      <c r="BB38" s="425"/>
      <c r="BC38" s="425"/>
      <c r="BD38" s="212"/>
      <c r="BE38" s="426" t="str">
        <f t="shared" si="1"/>
        <v/>
      </c>
      <c r="BF38" s="426"/>
      <c r="BG38" s="425"/>
      <c r="BH38" s="425"/>
      <c r="BI38" s="425"/>
      <c r="BJ38" s="425"/>
      <c r="BK38" s="425"/>
      <c r="BL38" s="425"/>
      <c r="BM38" s="425"/>
      <c r="BN38" s="425"/>
      <c r="BO38" s="425"/>
      <c r="BP38" s="425"/>
      <c r="BQ38" s="425"/>
      <c r="BR38" s="425"/>
      <c r="BS38" s="425"/>
      <c r="BT38" s="425"/>
      <c r="BU38" s="425"/>
      <c r="BV38" s="212"/>
      <c r="BW38" s="426">
        <f t="shared" si="2"/>
        <v>17</v>
      </c>
      <c r="BX38" s="426"/>
      <c r="BY38" s="425" t="str">
        <f>IF('各会計、関係団体の財政状況及び健全化判断比率'!B72="","",'各会計、関係団体の財政状況及び健全化判断比率'!B72)</f>
        <v>新発田地域広域事務組合
　【ごみ処理事業特別会計】</v>
      </c>
      <c r="BZ38" s="425"/>
      <c r="CA38" s="425"/>
      <c r="CB38" s="425"/>
      <c r="CC38" s="425"/>
      <c r="CD38" s="425"/>
      <c r="CE38" s="425"/>
      <c r="CF38" s="425"/>
      <c r="CG38" s="425"/>
      <c r="CH38" s="425"/>
      <c r="CI38" s="425"/>
      <c r="CJ38" s="425"/>
      <c r="CK38" s="425"/>
      <c r="CL38" s="425"/>
      <c r="CM38" s="425"/>
      <c r="CN38" s="212"/>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09"/>
      <c r="DG38" s="427" t="str">
        <f>IF('各会計、関係団体の財政状況及び健全化判断比率'!BR11="","",'各会計、関係団体の財政状況及び健全化判断比率'!BR11)</f>
        <v/>
      </c>
      <c r="DH38" s="427"/>
      <c r="DI38" s="216"/>
      <c r="DJ38" s="184"/>
      <c r="DK38" s="184"/>
      <c r="DL38" s="184"/>
      <c r="DM38" s="184"/>
      <c r="DN38" s="184"/>
      <c r="DO38" s="184"/>
    </row>
    <row r="39" spans="1:119" ht="32.25" customHeight="1" x14ac:dyDescent="0.15">
      <c r="A39" s="185"/>
      <c r="B39" s="211"/>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2"/>
      <c r="U39" s="426" t="str">
        <f t="shared" si="4"/>
        <v/>
      </c>
      <c r="V39" s="426"/>
      <c r="W39" s="425"/>
      <c r="X39" s="425"/>
      <c r="Y39" s="425"/>
      <c r="Z39" s="425"/>
      <c r="AA39" s="425"/>
      <c r="AB39" s="425"/>
      <c r="AC39" s="425"/>
      <c r="AD39" s="425"/>
      <c r="AE39" s="425"/>
      <c r="AF39" s="425"/>
      <c r="AG39" s="425"/>
      <c r="AH39" s="425"/>
      <c r="AI39" s="425"/>
      <c r="AJ39" s="425"/>
      <c r="AK39" s="425"/>
      <c r="AL39" s="212"/>
      <c r="AM39" s="426" t="str">
        <f t="shared" si="0"/>
        <v/>
      </c>
      <c r="AN39" s="426"/>
      <c r="AO39" s="425"/>
      <c r="AP39" s="425"/>
      <c r="AQ39" s="425"/>
      <c r="AR39" s="425"/>
      <c r="AS39" s="425"/>
      <c r="AT39" s="425"/>
      <c r="AU39" s="425"/>
      <c r="AV39" s="425"/>
      <c r="AW39" s="425"/>
      <c r="AX39" s="425"/>
      <c r="AY39" s="425"/>
      <c r="AZ39" s="425"/>
      <c r="BA39" s="425"/>
      <c r="BB39" s="425"/>
      <c r="BC39" s="425"/>
      <c r="BD39" s="212"/>
      <c r="BE39" s="426" t="str">
        <f t="shared" si="1"/>
        <v/>
      </c>
      <c r="BF39" s="426"/>
      <c r="BG39" s="425"/>
      <c r="BH39" s="425"/>
      <c r="BI39" s="425"/>
      <c r="BJ39" s="425"/>
      <c r="BK39" s="425"/>
      <c r="BL39" s="425"/>
      <c r="BM39" s="425"/>
      <c r="BN39" s="425"/>
      <c r="BO39" s="425"/>
      <c r="BP39" s="425"/>
      <c r="BQ39" s="425"/>
      <c r="BR39" s="425"/>
      <c r="BS39" s="425"/>
      <c r="BT39" s="425"/>
      <c r="BU39" s="425"/>
      <c r="BV39" s="212"/>
      <c r="BW39" s="426">
        <f t="shared" si="2"/>
        <v>18</v>
      </c>
      <c r="BX39" s="426"/>
      <c r="BY39" s="425" t="str">
        <f>IF('各会計、関係団体の財政状況及び健全化判断比率'!B73="","",'各会計、関係団体の財政状況及び健全化判断比率'!B73)</f>
        <v>新発田地域広域事務組合
　【まちづくり事業特別会計】</v>
      </c>
      <c r="BZ39" s="425"/>
      <c r="CA39" s="425"/>
      <c r="CB39" s="425"/>
      <c r="CC39" s="425"/>
      <c r="CD39" s="425"/>
      <c r="CE39" s="425"/>
      <c r="CF39" s="425"/>
      <c r="CG39" s="425"/>
      <c r="CH39" s="425"/>
      <c r="CI39" s="425"/>
      <c r="CJ39" s="425"/>
      <c r="CK39" s="425"/>
      <c r="CL39" s="425"/>
      <c r="CM39" s="425"/>
      <c r="CN39" s="212"/>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09"/>
      <c r="DG39" s="427" t="str">
        <f>IF('各会計、関係団体の財政状況及び健全化判断比率'!BR12="","",'各会計、関係団体の財政状況及び健全化判断比率'!BR12)</f>
        <v/>
      </c>
      <c r="DH39" s="427"/>
      <c r="DI39" s="216"/>
      <c r="DJ39" s="184"/>
      <c r="DK39" s="184"/>
      <c r="DL39" s="184"/>
      <c r="DM39" s="184"/>
      <c r="DN39" s="184"/>
      <c r="DO39" s="184"/>
    </row>
    <row r="40" spans="1:119" ht="32.25" customHeight="1" x14ac:dyDescent="0.15">
      <c r="A40" s="185"/>
      <c r="B40" s="211"/>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2"/>
      <c r="U40" s="426" t="str">
        <f t="shared" si="4"/>
        <v/>
      </c>
      <c r="V40" s="426"/>
      <c r="W40" s="425"/>
      <c r="X40" s="425"/>
      <c r="Y40" s="425"/>
      <c r="Z40" s="425"/>
      <c r="AA40" s="425"/>
      <c r="AB40" s="425"/>
      <c r="AC40" s="425"/>
      <c r="AD40" s="425"/>
      <c r="AE40" s="425"/>
      <c r="AF40" s="425"/>
      <c r="AG40" s="425"/>
      <c r="AH40" s="425"/>
      <c r="AI40" s="425"/>
      <c r="AJ40" s="425"/>
      <c r="AK40" s="425"/>
      <c r="AL40" s="212"/>
      <c r="AM40" s="426" t="str">
        <f t="shared" si="0"/>
        <v/>
      </c>
      <c r="AN40" s="426"/>
      <c r="AO40" s="425"/>
      <c r="AP40" s="425"/>
      <c r="AQ40" s="425"/>
      <c r="AR40" s="425"/>
      <c r="AS40" s="425"/>
      <c r="AT40" s="425"/>
      <c r="AU40" s="425"/>
      <c r="AV40" s="425"/>
      <c r="AW40" s="425"/>
      <c r="AX40" s="425"/>
      <c r="AY40" s="425"/>
      <c r="AZ40" s="425"/>
      <c r="BA40" s="425"/>
      <c r="BB40" s="425"/>
      <c r="BC40" s="425"/>
      <c r="BD40" s="212"/>
      <c r="BE40" s="426" t="str">
        <f t="shared" si="1"/>
        <v/>
      </c>
      <c r="BF40" s="426"/>
      <c r="BG40" s="425"/>
      <c r="BH40" s="425"/>
      <c r="BI40" s="425"/>
      <c r="BJ40" s="425"/>
      <c r="BK40" s="425"/>
      <c r="BL40" s="425"/>
      <c r="BM40" s="425"/>
      <c r="BN40" s="425"/>
      <c r="BO40" s="425"/>
      <c r="BP40" s="425"/>
      <c r="BQ40" s="425"/>
      <c r="BR40" s="425"/>
      <c r="BS40" s="425"/>
      <c r="BT40" s="425"/>
      <c r="BU40" s="425"/>
      <c r="BV40" s="212"/>
      <c r="BW40" s="426">
        <f t="shared" si="2"/>
        <v>19</v>
      </c>
      <c r="BX40" s="426"/>
      <c r="BY40" s="425" t="str">
        <f>IF('各会計、関係団体の財政状況及び健全化判断比率'!B74="","",'各会計、関係団体の財政状況及び健全化判断比率'!B74)</f>
        <v>新発田地域広域事務組合
　【介護保険事業特別会計】</v>
      </c>
      <c r="BZ40" s="425"/>
      <c r="CA40" s="425"/>
      <c r="CB40" s="425"/>
      <c r="CC40" s="425"/>
      <c r="CD40" s="425"/>
      <c r="CE40" s="425"/>
      <c r="CF40" s="425"/>
      <c r="CG40" s="425"/>
      <c r="CH40" s="425"/>
      <c r="CI40" s="425"/>
      <c r="CJ40" s="425"/>
      <c r="CK40" s="425"/>
      <c r="CL40" s="425"/>
      <c r="CM40" s="425"/>
      <c r="CN40" s="212"/>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09"/>
      <c r="DG40" s="427" t="str">
        <f>IF('各会計、関係団体の財政状況及び健全化判断比率'!BR13="","",'各会計、関係団体の財政状況及び健全化判断比率'!BR13)</f>
        <v/>
      </c>
      <c r="DH40" s="427"/>
      <c r="DI40" s="216"/>
      <c r="DJ40" s="184"/>
      <c r="DK40" s="184"/>
      <c r="DL40" s="184"/>
      <c r="DM40" s="184"/>
      <c r="DN40" s="184"/>
      <c r="DO40" s="184"/>
    </row>
    <row r="41" spans="1:119" ht="32.25" customHeight="1" x14ac:dyDescent="0.15">
      <c r="A41" s="185"/>
      <c r="B41" s="211"/>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2"/>
      <c r="U41" s="426" t="str">
        <f t="shared" si="4"/>
        <v/>
      </c>
      <c r="V41" s="426"/>
      <c r="W41" s="425"/>
      <c r="X41" s="425"/>
      <c r="Y41" s="425"/>
      <c r="Z41" s="425"/>
      <c r="AA41" s="425"/>
      <c r="AB41" s="425"/>
      <c r="AC41" s="425"/>
      <c r="AD41" s="425"/>
      <c r="AE41" s="425"/>
      <c r="AF41" s="425"/>
      <c r="AG41" s="425"/>
      <c r="AH41" s="425"/>
      <c r="AI41" s="425"/>
      <c r="AJ41" s="425"/>
      <c r="AK41" s="425"/>
      <c r="AL41" s="212"/>
      <c r="AM41" s="426" t="str">
        <f t="shared" si="0"/>
        <v/>
      </c>
      <c r="AN41" s="426"/>
      <c r="AO41" s="425"/>
      <c r="AP41" s="425"/>
      <c r="AQ41" s="425"/>
      <c r="AR41" s="425"/>
      <c r="AS41" s="425"/>
      <c r="AT41" s="425"/>
      <c r="AU41" s="425"/>
      <c r="AV41" s="425"/>
      <c r="AW41" s="425"/>
      <c r="AX41" s="425"/>
      <c r="AY41" s="425"/>
      <c r="AZ41" s="425"/>
      <c r="BA41" s="425"/>
      <c r="BB41" s="425"/>
      <c r="BC41" s="425"/>
      <c r="BD41" s="212"/>
      <c r="BE41" s="426" t="str">
        <f t="shared" si="1"/>
        <v/>
      </c>
      <c r="BF41" s="426"/>
      <c r="BG41" s="425"/>
      <c r="BH41" s="425"/>
      <c r="BI41" s="425"/>
      <c r="BJ41" s="425"/>
      <c r="BK41" s="425"/>
      <c r="BL41" s="425"/>
      <c r="BM41" s="425"/>
      <c r="BN41" s="425"/>
      <c r="BO41" s="425"/>
      <c r="BP41" s="425"/>
      <c r="BQ41" s="425"/>
      <c r="BR41" s="425"/>
      <c r="BS41" s="425"/>
      <c r="BT41" s="425"/>
      <c r="BU41" s="425"/>
      <c r="BV41" s="212"/>
      <c r="BW41" s="426">
        <f t="shared" si="2"/>
        <v>20</v>
      </c>
      <c r="BX41" s="426"/>
      <c r="BY41" s="425" t="str">
        <f>IF('各会計、関係団体の財政状況及び健全化判断比率'!B75="","",'各会計、関係団体の財政状況及び健全化判断比率'!B75)</f>
        <v>新潟県市町村総合事務組合
　【一般会計】</v>
      </c>
      <c r="BZ41" s="425"/>
      <c r="CA41" s="425"/>
      <c r="CB41" s="425"/>
      <c r="CC41" s="425"/>
      <c r="CD41" s="425"/>
      <c r="CE41" s="425"/>
      <c r="CF41" s="425"/>
      <c r="CG41" s="425"/>
      <c r="CH41" s="425"/>
      <c r="CI41" s="425"/>
      <c r="CJ41" s="425"/>
      <c r="CK41" s="425"/>
      <c r="CL41" s="425"/>
      <c r="CM41" s="425"/>
      <c r="CN41" s="212"/>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09"/>
      <c r="DG41" s="427" t="str">
        <f>IF('各会計、関係団体の財政状況及び健全化判断比率'!BR14="","",'各会計、関係団体の財政状況及び健全化判断比率'!BR14)</f>
        <v/>
      </c>
      <c r="DH41" s="427"/>
      <c r="DI41" s="216"/>
      <c r="DJ41" s="184"/>
      <c r="DK41" s="184"/>
      <c r="DL41" s="184"/>
      <c r="DM41" s="184"/>
      <c r="DN41" s="184"/>
      <c r="DO41" s="184"/>
    </row>
    <row r="42" spans="1:119" ht="32.25" customHeight="1" x14ac:dyDescent="0.15">
      <c r="A42" s="184"/>
      <c r="B42" s="211"/>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2"/>
      <c r="U42" s="426" t="str">
        <f t="shared" si="4"/>
        <v/>
      </c>
      <c r="V42" s="426"/>
      <c r="W42" s="425"/>
      <c r="X42" s="425"/>
      <c r="Y42" s="425"/>
      <c r="Z42" s="425"/>
      <c r="AA42" s="425"/>
      <c r="AB42" s="425"/>
      <c r="AC42" s="425"/>
      <c r="AD42" s="425"/>
      <c r="AE42" s="425"/>
      <c r="AF42" s="425"/>
      <c r="AG42" s="425"/>
      <c r="AH42" s="425"/>
      <c r="AI42" s="425"/>
      <c r="AJ42" s="425"/>
      <c r="AK42" s="425"/>
      <c r="AL42" s="212"/>
      <c r="AM42" s="426" t="str">
        <f t="shared" si="0"/>
        <v/>
      </c>
      <c r="AN42" s="426"/>
      <c r="AO42" s="425"/>
      <c r="AP42" s="425"/>
      <c r="AQ42" s="425"/>
      <c r="AR42" s="425"/>
      <c r="AS42" s="425"/>
      <c r="AT42" s="425"/>
      <c r="AU42" s="425"/>
      <c r="AV42" s="425"/>
      <c r="AW42" s="425"/>
      <c r="AX42" s="425"/>
      <c r="AY42" s="425"/>
      <c r="AZ42" s="425"/>
      <c r="BA42" s="425"/>
      <c r="BB42" s="425"/>
      <c r="BC42" s="425"/>
      <c r="BD42" s="212"/>
      <c r="BE42" s="426" t="str">
        <f t="shared" si="1"/>
        <v/>
      </c>
      <c r="BF42" s="426"/>
      <c r="BG42" s="425"/>
      <c r="BH42" s="425"/>
      <c r="BI42" s="425"/>
      <c r="BJ42" s="425"/>
      <c r="BK42" s="425"/>
      <c r="BL42" s="425"/>
      <c r="BM42" s="425"/>
      <c r="BN42" s="425"/>
      <c r="BO42" s="425"/>
      <c r="BP42" s="425"/>
      <c r="BQ42" s="425"/>
      <c r="BR42" s="425"/>
      <c r="BS42" s="425"/>
      <c r="BT42" s="425"/>
      <c r="BU42" s="425"/>
      <c r="BV42" s="212"/>
      <c r="BW42" s="426">
        <f t="shared" si="2"/>
        <v>21</v>
      </c>
      <c r="BX42" s="426"/>
      <c r="BY42" s="425" t="str">
        <f>IF('各会計、関係団体の財政状況及び健全化判断比率'!B76="","",'各会計、関係団体の財政状況及び健全化判断比率'!B76)</f>
        <v>新潟県市町村総合事務組合
　【職員退職手当支給事業特別会計】</v>
      </c>
      <c r="BZ42" s="425"/>
      <c r="CA42" s="425"/>
      <c r="CB42" s="425"/>
      <c r="CC42" s="425"/>
      <c r="CD42" s="425"/>
      <c r="CE42" s="425"/>
      <c r="CF42" s="425"/>
      <c r="CG42" s="425"/>
      <c r="CH42" s="425"/>
      <c r="CI42" s="425"/>
      <c r="CJ42" s="425"/>
      <c r="CK42" s="425"/>
      <c r="CL42" s="425"/>
      <c r="CM42" s="425"/>
      <c r="CN42" s="212"/>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09"/>
      <c r="DG42" s="427" t="str">
        <f>IF('各会計、関係団体の財政状況及び健全化判断比率'!BR15="","",'各会計、関係団体の財政状況及び健全化判断比率'!BR15)</f>
        <v/>
      </c>
      <c r="DH42" s="427"/>
      <c r="DI42" s="216"/>
      <c r="DJ42" s="184"/>
      <c r="DK42" s="184"/>
      <c r="DL42" s="184"/>
      <c r="DM42" s="184"/>
      <c r="DN42" s="184"/>
      <c r="DO42" s="184"/>
    </row>
    <row r="43" spans="1:119" ht="32.25" customHeight="1" x14ac:dyDescent="0.15">
      <c r="A43" s="184"/>
      <c r="B43" s="211"/>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2"/>
      <c r="U43" s="426" t="str">
        <f t="shared" si="4"/>
        <v/>
      </c>
      <c r="V43" s="426"/>
      <c r="W43" s="425"/>
      <c r="X43" s="425"/>
      <c r="Y43" s="425"/>
      <c r="Z43" s="425"/>
      <c r="AA43" s="425"/>
      <c r="AB43" s="425"/>
      <c r="AC43" s="425"/>
      <c r="AD43" s="425"/>
      <c r="AE43" s="425"/>
      <c r="AF43" s="425"/>
      <c r="AG43" s="425"/>
      <c r="AH43" s="425"/>
      <c r="AI43" s="425"/>
      <c r="AJ43" s="425"/>
      <c r="AK43" s="425"/>
      <c r="AL43" s="212"/>
      <c r="AM43" s="426" t="str">
        <f t="shared" si="0"/>
        <v/>
      </c>
      <c r="AN43" s="426"/>
      <c r="AO43" s="425"/>
      <c r="AP43" s="425"/>
      <c r="AQ43" s="425"/>
      <c r="AR43" s="425"/>
      <c r="AS43" s="425"/>
      <c r="AT43" s="425"/>
      <c r="AU43" s="425"/>
      <c r="AV43" s="425"/>
      <c r="AW43" s="425"/>
      <c r="AX43" s="425"/>
      <c r="AY43" s="425"/>
      <c r="AZ43" s="425"/>
      <c r="BA43" s="425"/>
      <c r="BB43" s="425"/>
      <c r="BC43" s="425"/>
      <c r="BD43" s="212"/>
      <c r="BE43" s="426" t="str">
        <f t="shared" si="1"/>
        <v/>
      </c>
      <c r="BF43" s="426"/>
      <c r="BG43" s="425"/>
      <c r="BH43" s="425"/>
      <c r="BI43" s="425"/>
      <c r="BJ43" s="425"/>
      <c r="BK43" s="425"/>
      <c r="BL43" s="425"/>
      <c r="BM43" s="425"/>
      <c r="BN43" s="425"/>
      <c r="BO43" s="425"/>
      <c r="BP43" s="425"/>
      <c r="BQ43" s="425"/>
      <c r="BR43" s="425"/>
      <c r="BS43" s="425"/>
      <c r="BT43" s="425"/>
      <c r="BU43" s="425"/>
      <c r="BV43" s="212"/>
      <c r="BW43" s="426">
        <f t="shared" si="2"/>
        <v>22</v>
      </c>
      <c r="BX43" s="426"/>
      <c r="BY43" s="425" t="str">
        <f>IF('各会計、関係団体の財政状況及び健全化判断比率'!B77="","",'各会計、関係団体の財政状況及び健全化判断比率'!B77)</f>
        <v>新潟県市町村総合事務組合
　【消防団員等公務災害補償事業特別会計】</v>
      </c>
      <c r="BZ43" s="425"/>
      <c r="CA43" s="425"/>
      <c r="CB43" s="425"/>
      <c r="CC43" s="425"/>
      <c r="CD43" s="425"/>
      <c r="CE43" s="425"/>
      <c r="CF43" s="425"/>
      <c r="CG43" s="425"/>
      <c r="CH43" s="425"/>
      <c r="CI43" s="425"/>
      <c r="CJ43" s="425"/>
      <c r="CK43" s="425"/>
      <c r="CL43" s="425"/>
      <c r="CM43" s="425"/>
      <c r="CN43" s="212"/>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09"/>
      <c r="DG43" s="427" t="str">
        <f>IF('各会計、関係団体の財政状況及び健全化判断比率'!BR16="","",'各会計、関係団体の財政状況及び健全化判断比率'!BR16)</f>
        <v/>
      </c>
      <c r="DH43" s="427"/>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205</v>
      </c>
      <c r="C46" s="184"/>
      <c r="D46" s="184"/>
      <c r="E46" s="184" t="s">
        <v>206</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207</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208</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209</v>
      </c>
    </row>
    <row r="50" spans="5:5" x14ac:dyDescent="0.15">
      <c r="E50" s="186" t="s">
        <v>210</v>
      </c>
    </row>
    <row r="51" spans="5:5" x14ac:dyDescent="0.15">
      <c r="E51" s="186" t="s">
        <v>211</v>
      </c>
    </row>
    <row r="52" spans="5:5" x14ac:dyDescent="0.15">
      <c r="E52" s="186" t="s">
        <v>212</v>
      </c>
    </row>
    <row r="53" spans="5:5" x14ac:dyDescent="0.15"/>
    <row r="54" spans="5:5" x14ac:dyDescent="0.15"/>
    <row r="55" spans="5:5" x14ac:dyDescent="0.15"/>
    <row r="56" spans="5:5" x14ac:dyDescent="0.15"/>
  </sheetData>
  <sheetProtection algorithmName="SHA-512" hashValue="S8Bh+qaS0XudiOrlCc4SalO3rQRu3xVHzmnSvvknupEm0gqRyY4FE78qoNKx/RFVBE5q7c9uAXgWhqrvMWn1MA==" saltValue="2loa/bBNxzGkT081m+9P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9" t="s">
        <v>561</v>
      </c>
      <c r="D34" s="1249"/>
      <c r="E34" s="1250"/>
      <c r="F34" s="32">
        <v>4.3499999999999996</v>
      </c>
      <c r="G34" s="33">
        <v>5.17</v>
      </c>
      <c r="H34" s="33">
        <v>6.45</v>
      </c>
      <c r="I34" s="33">
        <v>6.13</v>
      </c>
      <c r="J34" s="34">
        <v>10.32</v>
      </c>
      <c r="K34" s="22"/>
      <c r="L34" s="22"/>
      <c r="M34" s="22"/>
      <c r="N34" s="22"/>
      <c r="O34" s="22"/>
      <c r="P34" s="22"/>
    </row>
    <row r="35" spans="1:16" ht="39" customHeight="1" x14ac:dyDescent="0.15">
      <c r="A35" s="22"/>
      <c r="B35" s="35"/>
      <c r="C35" s="1243" t="s">
        <v>562</v>
      </c>
      <c r="D35" s="1244"/>
      <c r="E35" s="1245"/>
      <c r="F35" s="36">
        <v>4.18</v>
      </c>
      <c r="G35" s="37">
        <v>4.7300000000000004</v>
      </c>
      <c r="H35" s="37">
        <v>5.45</v>
      </c>
      <c r="I35" s="37">
        <v>5.67</v>
      </c>
      <c r="J35" s="38">
        <v>6.36</v>
      </c>
      <c r="K35" s="22"/>
      <c r="L35" s="22"/>
      <c r="M35" s="22"/>
      <c r="N35" s="22"/>
      <c r="O35" s="22"/>
      <c r="P35" s="22"/>
    </row>
    <row r="36" spans="1:16" ht="39" customHeight="1" x14ac:dyDescent="0.15">
      <c r="A36" s="22"/>
      <c r="B36" s="35"/>
      <c r="C36" s="1243" t="s">
        <v>563</v>
      </c>
      <c r="D36" s="1244"/>
      <c r="E36" s="1245"/>
      <c r="F36" s="36">
        <v>2.65</v>
      </c>
      <c r="G36" s="37">
        <v>3.65</v>
      </c>
      <c r="H36" s="37">
        <v>3.46</v>
      </c>
      <c r="I36" s="37">
        <v>3.53</v>
      </c>
      <c r="J36" s="38">
        <v>3.4</v>
      </c>
      <c r="K36" s="22"/>
      <c r="L36" s="22"/>
      <c r="M36" s="22"/>
      <c r="N36" s="22"/>
      <c r="O36" s="22"/>
      <c r="P36" s="22"/>
    </row>
    <row r="37" spans="1:16" ht="39" customHeight="1" x14ac:dyDescent="0.15">
      <c r="A37" s="22"/>
      <c r="B37" s="35"/>
      <c r="C37" s="1243" t="s">
        <v>564</v>
      </c>
      <c r="D37" s="1244"/>
      <c r="E37" s="1245"/>
      <c r="F37" s="36">
        <v>1.65</v>
      </c>
      <c r="G37" s="37">
        <v>0.64</v>
      </c>
      <c r="H37" s="37">
        <v>2.34</v>
      </c>
      <c r="I37" s="37">
        <v>1.24</v>
      </c>
      <c r="J37" s="38">
        <v>1.76</v>
      </c>
      <c r="K37" s="22"/>
      <c r="L37" s="22"/>
      <c r="M37" s="22"/>
      <c r="N37" s="22"/>
      <c r="O37" s="22"/>
      <c r="P37" s="22"/>
    </row>
    <row r="38" spans="1:16" ht="39" customHeight="1" x14ac:dyDescent="0.15">
      <c r="A38" s="22"/>
      <c r="B38" s="35"/>
      <c r="C38" s="1243" t="s">
        <v>565</v>
      </c>
      <c r="D38" s="1244"/>
      <c r="E38" s="1245"/>
      <c r="F38" s="36">
        <v>0.21</v>
      </c>
      <c r="G38" s="37">
        <v>2.02</v>
      </c>
      <c r="H38" s="37">
        <v>0.85</v>
      </c>
      <c r="I38" s="37">
        <v>0.91</v>
      </c>
      <c r="J38" s="38">
        <v>1.37</v>
      </c>
      <c r="K38" s="22"/>
      <c r="L38" s="22"/>
      <c r="M38" s="22"/>
      <c r="N38" s="22"/>
      <c r="O38" s="22"/>
      <c r="P38" s="22"/>
    </row>
    <row r="39" spans="1:16" ht="39" customHeight="1" x14ac:dyDescent="0.15">
      <c r="A39" s="22"/>
      <c r="B39" s="35"/>
      <c r="C39" s="1243" t="s">
        <v>566</v>
      </c>
      <c r="D39" s="1244"/>
      <c r="E39" s="1245"/>
      <c r="F39" s="36">
        <v>0.28999999999999998</v>
      </c>
      <c r="G39" s="37">
        <v>0.19</v>
      </c>
      <c r="H39" s="37">
        <v>0.32</v>
      </c>
      <c r="I39" s="37">
        <v>0.37</v>
      </c>
      <c r="J39" s="38">
        <v>0.92</v>
      </c>
      <c r="K39" s="22"/>
      <c r="L39" s="22"/>
      <c r="M39" s="22"/>
      <c r="N39" s="22"/>
      <c r="O39" s="22"/>
      <c r="P39" s="22"/>
    </row>
    <row r="40" spans="1:16" ht="39" customHeight="1" x14ac:dyDescent="0.15">
      <c r="A40" s="22"/>
      <c r="B40" s="35"/>
      <c r="C40" s="1243" t="s">
        <v>567</v>
      </c>
      <c r="D40" s="1244"/>
      <c r="E40" s="1245"/>
      <c r="F40" s="36">
        <v>0.28999999999999998</v>
      </c>
      <c r="G40" s="37">
        <v>0.22</v>
      </c>
      <c r="H40" s="37">
        <v>0.2</v>
      </c>
      <c r="I40" s="37">
        <v>0.12</v>
      </c>
      <c r="J40" s="38">
        <v>0.63</v>
      </c>
      <c r="K40" s="22"/>
      <c r="L40" s="22"/>
      <c r="M40" s="22"/>
      <c r="N40" s="22"/>
      <c r="O40" s="22"/>
      <c r="P40" s="22"/>
    </row>
    <row r="41" spans="1:16" ht="39" customHeight="1" x14ac:dyDescent="0.15">
      <c r="A41" s="22"/>
      <c r="B41" s="35"/>
      <c r="C41" s="1243" t="s">
        <v>568</v>
      </c>
      <c r="D41" s="1244"/>
      <c r="E41" s="1245"/>
      <c r="F41" s="36">
        <v>0.16</v>
      </c>
      <c r="G41" s="37">
        <v>0.22</v>
      </c>
      <c r="H41" s="37">
        <v>0.3</v>
      </c>
      <c r="I41" s="37">
        <v>0.16</v>
      </c>
      <c r="J41" s="38">
        <v>0.1</v>
      </c>
      <c r="K41" s="22"/>
      <c r="L41" s="22"/>
      <c r="M41" s="22"/>
      <c r="N41" s="22"/>
      <c r="O41" s="22"/>
      <c r="P41" s="22"/>
    </row>
    <row r="42" spans="1:16" ht="39" customHeight="1" x14ac:dyDescent="0.15">
      <c r="A42" s="22"/>
      <c r="B42" s="39"/>
      <c r="C42" s="1243" t="s">
        <v>569</v>
      </c>
      <c r="D42" s="1244"/>
      <c r="E42" s="1245"/>
      <c r="F42" s="36" t="s">
        <v>511</v>
      </c>
      <c r="G42" s="37" t="s">
        <v>511</v>
      </c>
      <c r="H42" s="37" t="s">
        <v>511</v>
      </c>
      <c r="I42" s="37" t="s">
        <v>511</v>
      </c>
      <c r="J42" s="38" t="s">
        <v>511</v>
      </c>
      <c r="K42" s="22"/>
      <c r="L42" s="22"/>
      <c r="M42" s="22"/>
      <c r="N42" s="22"/>
      <c r="O42" s="22"/>
      <c r="P42" s="22"/>
    </row>
    <row r="43" spans="1:16" ht="39" customHeight="1" thickBot="1" x14ac:dyDescent="0.2">
      <c r="A43" s="22"/>
      <c r="B43" s="40"/>
      <c r="C43" s="1246" t="s">
        <v>570</v>
      </c>
      <c r="D43" s="1247"/>
      <c r="E43" s="1248"/>
      <c r="F43" s="41">
        <v>0.35</v>
      </c>
      <c r="G43" s="42">
        <v>0.01</v>
      </c>
      <c r="H43" s="42">
        <v>0.05</v>
      </c>
      <c r="I43" s="42">
        <v>0.1</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AnOAcpyegrZ+8tfzU1GaymSBAw0+knoAVSbJmfdsKLVHs5gLlyuA4LnR+d6vZfAfH0m0owRqM4KnR0/GSsduA==" saltValue="78sY9M9IHg63Q7XAzlCP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1828</v>
      </c>
      <c r="L45" s="60">
        <v>1814</v>
      </c>
      <c r="M45" s="60">
        <v>1857</v>
      </c>
      <c r="N45" s="60">
        <v>1891</v>
      </c>
      <c r="O45" s="61">
        <v>1913</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511</v>
      </c>
      <c r="L46" s="64" t="s">
        <v>511</v>
      </c>
      <c r="M46" s="64" t="s">
        <v>511</v>
      </c>
      <c r="N46" s="64" t="s">
        <v>511</v>
      </c>
      <c r="O46" s="65" t="s">
        <v>511</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511</v>
      </c>
      <c r="L47" s="64" t="s">
        <v>511</v>
      </c>
      <c r="M47" s="64" t="s">
        <v>511</v>
      </c>
      <c r="N47" s="64" t="s">
        <v>511</v>
      </c>
      <c r="O47" s="65" t="s">
        <v>511</v>
      </c>
      <c r="P47" s="48"/>
      <c r="Q47" s="48"/>
      <c r="R47" s="48"/>
      <c r="S47" s="48"/>
      <c r="T47" s="48"/>
      <c r="U47" s="48"/>
    </row>
    <row r="48" spans="1:21" ht="30.75" customHeight="1" x14ac:dyDescent="0.15">
      <c r="A48" s="48"/>
      <c r="B48" s="1271"/>
      <c r="C48" s="1272"/>
      <c r="D48" s="62"/>
      <c r="E48" s="1253" t="s">
        <v>15</v>
      </c>
      <c r="F48" s="1253"/>
      <c r="G48" s="1253"/>
      <c r="H48" s="1253"/>
      <c r="I48" s="1253"/>
      <c r="J48" s="1254"/>
      <c r="K48" s="63">
        <v>643</v>
      </c>
      <c r="L48" s="64">
        <v>682</v>
      </c>
      <c r="M48" s="64">
        <v>685</v>
      </c>
      <c r="N48" s="64">
        <v>706</v>
      </c>
      <c r="O48" s="65">
        <v>719</v>
      </c>
      <c r="P48" s="48"/>
      <c r="Q48" s="48"/>
      <c r="R48" s="48"/>
      <c r="S48" s="48"/>
      <c r="T48" s="48"/>
      <c r="U48" s="48"/>
    </row>
    <row r="49" spans="1:21" ht="30.75" customHeight="1" x14ac:dyDescent="0.15">
      <c r="A49" s="48"/>
      <c r="B49" s="1271"/>
      <c r="C49" s="1272"/>
      <c r="D49" s="62"/>
      <c r="E49" s="1253" t="s">
        <v>16</v>
      </c>
      <c r="F49" s="1253"/>
      <c r="G49" s="1253"/>
      <c r="H49" s="1253"/>
      <c r="I49" s="1253"/>
      <c r="J49" s="1254"/>
      <c r="K49" s="63">
        <v>46</v>
      </c>
      <c r="L49" s="64">
        <v>54</v>
      </c>
      <c r="M49" s="64">
        <v>61</v>
      </c>
      <c r="N49" s="64">
        <v>57</v>
      </c>
      <c r="O49" s="65">
        <v>57</v>
      </c>
      <c r="P49" s="48"/>
      <c r="Q49" s="48"/>
      <c r="R49" s="48"/>
      <c r="S49" s="48"/>
      <c r="T49" s="48"/>
      <c r="U49" s="48"/>
    </row>
    <row r="50" spans="1:21" ht="30.75" customHeight="1" x14ac:dyDescent="0.15">
      <c r="A50" s="48"/>
      <c r="B50" s="1271"/>
      <c r="C50" s="1272"/>
      <c r="D50" s="62"/>
      <c r="E50" s="1253" t="s">
        <v>17</v>
      </c>
      <c r="F50" s="1253"/>
      <c r="G50" s="1253"/>
      <c r="H50" s="1253"/>
      <c r="I50" s="1253"/>
      <c r="J50" s="1254"/>
      <c r="K50" s="63">
        <v>20</v>
      </c>
      <c r="L50" s="64">
        <v>20</v>
      </c>
      <c r="M50" s="64">
        <v>16</v>
      </c>
      <c r="N50" s="64">
        <v>19</v>
      </c>
      <c r="O50" s="65">
        <v>19</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511</v>
      </c>
      <c r="L51" s="64" t="s">
        <v>511</v>
      </c>
      <c r="M51" s="64">
        <v>0</v>
      </c>
      <c r="N51" s="64" t="s">
        <v>511</v>
      </c>
      <c r="O51" s="65" t="s">
        <v>511</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1611</v>
      </c>
      <c r="L52" s="64">
        <v>1646</v>
      </c>
      <c r="M52" s="64">
        <v>1715</v>
      </c>
      <c r="N52" s="64">
        <v>1719</v>
      </c>
      <c r="O52" s="65">
        <v>1734</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926</v>
      </c>
      <c r="L53" s="69">
        <v>924</v>
      </c>
      <c r="M53" s="69">
        <v>904</v>
      </c>
      <c r="N53" s="69">
        <v>954</v>
      </c>
      <c r="O53" s="70">
        <v>974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59" t="s">
        <v>25</v>
      </c>
      <c r="C57" s="1260"/>
      <c r="D57" s="1263" t="s">
        <v>26</v>
      </c>
      <c r="E57" s="1264"/>
      <c r="F57" s="1264"/>
      <c r="G57" s="1264"/>
      <c r="H57" s="1264"/>
      <c r="I57" s="1264"/>
      <c r="J57" s="1265"/>
      <c r="K57" s="83" t="s">
        <v>598</v>
      </c>
      <c r="L57" s="84" t="s">
        <v>511</v>
      </c>
      <c r="M57" s="84" t="s">
        <v>511</v>
      </c>
      <c r="N57" s="84" t="s">
        <v>511</v>
      </c>
      <c r="O57" s="85" t="s">
        <v>598</v>
      </c>
    </row>
    <row r="58" spans="1:21" ht="31.5" customHeight="1" thickBot="1" x14ac:dyDescent="0.2">
      <c r="B58" s="1261"/>
      <c r="C58" s="1262"/>
      <c r="D58" s="1266" t="s">
        <v>27</v>
      </c>
      <c r="E58" s="1267"/>
      <c r="F58" s="1267"/>
      <c r="G58" s="1267"/>
      <c r="H58" s="1267"/>
      <c r="I58" s="1267"/>
      <c r="J58" s="1268"/>
      <c r="K58" s="86" t="s">
        <v>511</v>
      </c>
      <c r="L58" s="87" t="s">
        <v>511</v>
      </c>
      <c r="M58" s="87" t="s">
        <v>511</v>
      </c>
      <c r="N58" s="87" t="s">
        <v>511</v>
      </c>
      <c r="O58" s="386" t="s">
        <v>598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Hiqg2kpBB2BWAdCBa4PftCwnV4HFr2jb1wW7AZsgTvFg93Uo5KiSiV7nhgoLx8vIxe3iK0blW7p6szZ7nvJ5g==" saltValue="6Imuls7X1XMIXcv39Dzl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89" t="s">
        <v>30</v>
      </c>
      <c r="C41" s="1290"/>
      <c r="D41" s="101"/>
      <c r="E41" s="1291" t="s">
        <v>31</v>
      </c>
      <c r="F41" s="1291"/>
      <c r="G41" s="1291"/>
      <c r="H41" s="1292"/>
      <c r="I41" s="102">
        <v>19436</v>
      </c>
      <c r="J41" s="103">
        <v>19574</v>
      </c>
      <c r="K41" s="103">
        <v>20502</v>
      </c>
      <c r="L41" s="103">
        <v>20126</v>
      </c>
      <c r="M41" s="104">
        <v>19746</v>
      </c>
    </row>
    <row r="42" spans="2:13" ht="27.75" customHeight="1" x14ac:dyDescent="0.15">
      <c r="B42" s="1279"/>
      <c r="C42" s="1280"/>
      <c r="D42" s="105"/>
      <c r="E42" s="1283" t="s">
        <v>32</v>
      </c>
      <c r="F42" s="1283"/>
      <c r="G42" s="1283"/>
      <c r="H42" s="1284"/>
      <c r="I42" s="106">
        <v>181</v>
      </c>
      <c r="J42" s="107">
        <v>171</v>
      </c>
      <c r="K42" s="107">
        <v>144</v>
      </c>
      <c r="L42" s="107">
        <v>121</v>
      </c>
      <c r="M42" s="108">
        <v>107</v>
      </c>
    </row>
    <row r="43" spans="2:13" ht="27.75" customHeight="1" x14ac:dyDescent="0.15">
      <c r="B43" s="1279"/>
      <c r="C43" s="1280"/>
      <c r="D43" s="105"/>
      <c r="E43" s="1283" t="s">
        <v>33</v>
      </c>
      <c r="F43" s="1283"/>
      <c r="G43" s="1283"/>
      <c r="H43" s="1284"/>
      <c r="I43" s="106">
        <v>12935</v>
      </c>
      <c r="J43" s="107">
        <v>12404</v>
      </c>
      <c r="K43" s="107">
        <v>11659</v>
      </c>
      <c r="L43" s="107">
        <v>11209</v>
      </c>
      <c r="M43" s="108">
        <v>10802</v>
      </c>
    </row>
    <row r="44" spans="2:13" ht="27.75" customHeight="1" x14ac:dyDescent="0.15">
      <c r="B44" s="1279"/>
      <c r="C44" s="1280"/>
      <c r="D44" s="105"/>
      <c r="E44" s="1283" t="s">
        <v>34</v>
      </c>
      <c r="F44" s="1283"/>
      <c r="G44" s="1283"/>
      <c r="H44" s="1284"/>
      <c r="I44" s="106">
        <v>367</v>
      </c>
      <c r="J44" s="107">
        <v>403</v>
      </c>
      <c r="K44" s="107">
        <v>394</v>
      </c>
      <c r="L44" s="107">
        <v>411</v>
      </c>
      <c r="M44" s="108">
        <v>486</v>
      </c>
    </row>
    <row r="45" spans="2:13" ht="27.75" customHeight="1" x14ac:dyDescent="0.15">
      <c r="B45" s="1279"/>
      <c r="C45" s="1280"/>
      <c r="D45" s="105"/>
      <c r="E45" s="1283" t="s">
        <v>35</v>
      </c>
      <c r="F45" s="1283"/>
      <c r="G45" s="1283"/>
      <c r="H45" s="1284"/>
      <c r="I45" s="106">
        <v>3452</v>
      </c>
      <c r="J45" s="107">
        <v>3434</v>
      </c>
      <c r="K45" s="107">
        <v>3311</v>
      </c>
      <c r="L45" s="107">
        <v>3254</v>
      </c>
      <c r="M45" s="108">
        <v>3171</v>
      </c>
    </row>
    <row r="46" spans="2:13" ht="27.75" customHeight="1" x14ac:dyDescent="0.15">
      <c r="B46" s="1279"/>
      <c r="C46" s="1280"/>
      <c r="D46" s="109"/>
      <c r="E46" s="1283" t="s">
        <v>36</v>
      </c>
      <c r="F46" s="1283"/>
      <c r="G46" s="1283"/>
      <c r="H46" s="1284"/>
      <c r="I46" s="106">
        <v>126</v>
      </c>
      <c r="J46" s="107">
        <v>108</v>
      </c>
      <c r="K46" s="107">
        <v>91</v>
      </c>
      <c r="L46" s="107">
        <v>253</v>
      </c>
      <c r="M46" s="108">
        <v>356</v>
      </c>
    </row>
    <row r="47" spans="2:13" ht="27.75" customHeight="1" x14ac:dyDescent="0.15">
      <c r="B47" s="1279"/>
      <c r="C47" s="1280"/>
      <c r="D47" s="110"/>
      <c r="E47" s="1293" t="s">
        <v>37</v>
      </c>
      <c r="F47" s="1294"/>
      <c r="G47" s="1294"/>
      <c r="H47" s="1295"/>
      <c r="I47" s="106" t="s">
        <v>511</v>
      </c>
      <c r="J47" s="107" t="s">
        <v>511</v>
      </c>
      <c r="K47" s="107" t="s">
        <v>511</v>
      </c>
      <c r="L47" s="107" t="s">
        <v>511</v>
      </c>
      <c r="M47" s="108" t="s">
        <v>511</v>
      </c>
    </row>
    <row r="48" spans="2:13" ht="27.75" customHeight="1" x14ac:dyDescent="0.15">
      <c r="B48" s="1279"/>
      <c r="C48" s="1280"/>
      <c r="D48" s="105"/>
      <c r="E48" s="1283" t="s">
        <v>38</v>
      </c>
      <c r="F48" s="1283"/>
      <c r="G48" s="1283"/>
      <c r="H48" s="1284"/>
      <c r="I48" s="106" t="s">
        <v>511</v>
      </c>
      <c r="J48" s="107" t="s">
        <v>511</v>
      </c>
      <c r="K48" s="107" t="s">
        <v>511</v>
      </c>
      <c r="L48" s="107" t="s">
        <v>511</v>
      </c>
      <c r="M48" s="108" t="s">
        <v>511</v>
      </c>
    </row>
    <row r="49" spans="2:13" ht="27.75" customHeight="1" x14ac:dyDescent="0.15">
      <c r="B49" s="1281"/>
      <c r="C49" s="1282"/>
      <c r="D49" s="105"/>
      <c r="E49" s="1283" t="s">
        <v>39</v>
      </c>
      <c r="F49" s="1283"/>
      <c r="G49" s="1283"/>
      <c r="H49" s="1284"/>
      <c r="I49" s="106" t="s">
        <v>511</v>
      </c>
      <c r="J49" s="107" t="s">
        <v>511</v>
      </c>
      <c r="K49" s="107" t="s">
        <v>511</v>
      </c>
      <c r="L49" s="107" t="s">
        <v>511</v>
      </c>
      <c r="M49" s="108" t="s">
        <v>511</v>
      </c>
    </row>
    <row r="50" spans="2:13" ht="27.75" customHeight="1" x14ac:dyDescent="0.15">
      <c r="B50" s="1277" t="s">
        <v>40</v>
      </c>
      <c r="C50" s="1278"/>
      <c r="D50" s="111"/>
      <c r="E50" s="1283" t="s">
        <v>41</v>
      </c>
      <c r="F50" s="1283"/>
      <c r="G50" s="1283"/>
      <c r="H50" s="1284"/>
      <c r="I50" s="106">
        <v>1725</v>
      </c>
      <c r="J50" s="107">
        <v>1530</v>
      </c>
      <c r="K50" s="107">
        <v>1306</v>
      </c>
      <c r="L50" s="107">
        <v>1428</v>
      </c>
      <c r="M50" s="108">
        <v>1508</v>
      </c>
    </row>
    <row r="51" spans="2:13" ht="27.75" customHeight="1" x14ac:dyDescent="0.15">
      <c r="B51" s="1279"/>
      <c r="C51" s="1280"/>
      <c r="D51" s="105"/>
      <c r="E51" s="1283" t="s">
        <v>42</v>
      </c>
      <c r="F51" s="1283"/>
      <c r="G51" s="1283"/>
      <c r="H51" s="1284"/>
      <c r="I51" s="106">
        <v>586</v>
      </c>
      <c r="J51" s="107">
        <v>539</v>
      </c>
      <c r="K51" s="107">
        <v>529</v>
      </c>
      <c r="L51" s="107">
        <v>499</v>
      </c>
      <c r="M51" s="108">
        <v>437</v>
      </c>
    </row>
    <row r="52" spans="2:13" ht="27.75" customHeight="1" x14ac:dyDescent="0.15">
      <c r="B52" s="1281"/>
      <c r="C52" s="1282"/>
      <c r="D52" s="105"/>
      <c r="E52" s="1283" t="s">
        <v>43</v>
      </c>
      <c r="F52" s="1283"/>
      <c r="G52" s="1283"/>
      <c r="H52" s="1284"/>
      <c r="I52" s="106">
        <v>21429</v>
      </c>
      <c r="J52" s="107">
        <v>21348</v>
      </c>
      <c r="K52" s="107">
        <v>21745</v>
      </c>
      <c r="L52" s="107">
        <v>21306</v>
      </c>
      <c r="M52" s="108">
        <v>20541</v>
      </c>
    </row>
    <row r="53" spans="2:13" ht="27.75" customHeight="1" thickBot="1" x14ac:dyDescent="0.2">
      <c r="B53" s="1285" t="s">
        <v>44</v>
      </c>
      <c r="C53" s="1286"/>
      <c r="D53" s="112"/>
      <c r="E53" s="1287" t="s">
        <v>45</v>
      </c>
      <c r="F53" s="1287"/>
      <c r="G53" s="1287"/>
      <c r="H53" s="1288"/>
      <c r="I53" s="113">
        <v>12757</v>
      </c>
      <c r="J53" s="114">
        <v>12677</v>
      </c>
      <c r="K53" s="114">
        <v>12521</v>
      </c>
      <c r="L53" s="114">
        <v>12141</v>
      </c>
      <c r="M53" s="115">
        <v>12182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hbw9rODly7468uXZbFWoLchch/ii2J34AmilM7p/qG8XIXq6pqkpCi8KQN51SywsHfW12FZg1gDcWBC1Tvnw==" saltValue="fD+f4f54ETiAbciRMHPp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301" t="s">
        <v>48</v>
      </c>
      <c r="D55" s="1301"/>
      <c r="E55" s="1302"/>
      <c r="F55" s="127">
        <v>412</v>
      </c>
      <c r="G55" s="127">
        <v>412</v>
      </c>
      <c r="H55" s="128">
        <v>412</v>
      </c>
    </row>
    <row r="56" spans="2:8" ht="52.5" customHeight="1" x14ac:dyDescent="0.15">
      <c r="B56" s="129"/>
      <c r="C56" s="1303" t="s">
        <v>49</v>
      </c>
      <c r="D56" s="1303"/>
      <c r="E56" s="1304"/>
      <c r="F56" s="130">
        <v>2</v>
      </c>
      <c r="G56" s="130">
        <v>2</v>
      </c>
      <c r="H56" s="131">
        <v>2</v>
      </c>
    </row>
    <row r="57" spans="2:8" ht="53.25" customHeight="1" x14ac:dyDescent="0.15">
      <c r="B57" s="129"/>
      <c r="C57" s="1305" t="s">
        <v>50</v>
      </c>
      <c r="D57" s="1305"/>
      <c r="E57" s="1306"/>
      <c r="F57" s="132">
        <v>1443</v>
      </c>
      <c r="G57" s="132">
        <v>1160</v>
      </c>
      <c r="H57" s="133">
        <v>1285</v>
      </c>
    </row>
    <row r="58" spans="2:8" ht="45.75" customHeight="1" x14ac:dyDescent="0.15">
      <c r="B58" s="134"/>
      <c r="C58" s="1296" t="s">
        <v>599</v>
      </c>
      <c r="D58" s="1297"/>
      <c r="E58" s="1298"/>
      <c r="F58" s="135">
        <v>714</v>
      </c>
      <c r="G58" s="135">
        <v>714</v>
      </c>
      <c r="H58" s="136">
        <v>714</v>
      </c>
    </row>
    <row r="59" spans="2:8" ht="45.75" customHeight="1" x14ac:dyDescent="0.15">
      <c r="B59" s="134"/>
      <c r="C59" s="1296" t="s">
        <v>600</v>
      </c>
      <c r="D59" s="1297"/>
      <c r="E59" s="1298"/>
      <c r="F59" s="135">
        <v>267</v>
      </c>
      <c r="G59" s="135">
        <v>346</v>
      </c>
      <c r="H59" s="136">
        <v>436</v>
      </c>
    </row>
    <row r="60" spans="2:8" ht="45.75" customHeight="1" x14ac:dyDescent="0.15">
      <c r="B60" s="134"/>
      <c r="C60" s="1296" t="s">
        <v>601</v>
      </c>
      <c r="D60" s="1297"/>
      <c r="E60" s="1298"/>
      <c r="F60" s="135" t="s">
        <v>602</v>
      </c>
      <c r="G60" s="135" t="s">
        <v>602</v>
      </c>
      <c r="H60" s="136">
        <v>50</v>
      </c>
    </row>
    <row r="61" spans="2:8" ht="45.75" customHeight="1" x14ac:dyDescent="0.15">
      <c r="B61" s="134"/>
      <c r="C61" s="1296" t="s">
        <v>604</v>
      </c>
      <c r="D61" s="1297"/>
      <c r="E61" s="1298"/>
      <c r="F61" s="135">
        <v>75</v>
      </c>
      <c r="G61" s="135">
        <v>30</v>
      </c>
      <c r="H61" s="136">
        <v>30</v>
      </c>
    </row>
    <row r="62" spans="2:8" ht="45.75" customHeight="1" thickBot="1" x14ac:dyDescent="0.2">
      <c r="B62" s="137"/>
      <c r="C62" s="1296" t="s">
        <v>603</v>
      </c>
      <c r="D62" s="1297"/>
      <c r="E62" s="1298"/>
      <c r="F62" s="135" t="s">
        <v>602</v>
      </c>
      <c r="G62" s="135" t="s">
        <v>602</v>
      </c>
      <c r="H62" s="138">
        <v>25</v>
      </c>
    </row>
    <row r="63" spans="2:8" ht="52.5" customHeight="1" thickBot="1" x14ac:dyDescent="0.2">
      <c r="B63" s="139"/>
      <c r="C63" s="1299" t="s">
        <v>51</v>
      </c>
      <c r="D63" s="1299"/>
      <c r="E63" s="1300"/>
      <c r="F63" s="140">
        <v>1858</v>
      </c>
      <c r="G63" s="140">
        <v>1575</v>
      </c>
      <c r="H63" s="141">
        <v>1700</v>
      </c>
    </row>
    <row r="64" spans="2:8" ht="15" customHeight="1" x14ac:dyDescent="0.15"/>
  </sheetData>
  <sheetProtection algorithmName="SHA-512" hashValue="1unzLVHs4ks6/aesuXAXNnj5w1gbSTz0uF6w5+p6fCjknP4jTgiX2N33lNbkEmO6/5a5p+OqJgxxQ14Jn7GcqQ==" saltValue="kWJaMMEHoTxgOKJz77+J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A53E9-6D86-4CE8-A4F9-387E4A5C209A}">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9" customWidth="1"/>
    <col min="2" max="107" width="2.5" style="389" customWidth="1"/>
    <col min="108" max="108" width="6.125" style="397" customWidth="1"/>
    <col min="109" max="109" width="5.875" style="396"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x14ac:dyDescent="0.15">
      <c r="A1" s="387"/>
      <c r="B1" s="388"/>
      <c r="DD1" s="389"/>
      <c r="DE1" s="389"/>
    </row>
    <row r="2" spans="1:143" ht="25.5" customHeight="1" x14ac:dyDescent="0.15">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15">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90" customForma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9"/>
      <c r="DE19" s="389"/>
    </row>
    <row r="20" spans="1:351" x14ac:dyDescent="0.15">
      <c r="DD20" s="389"/>
      <c r="DE20" s="389"/>
    </row>
    <row r="21" spans="1:351" ht="17.25" x14ac:dyDescent="0.15">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7.25" x14ac:dyDescent="0.15">
      <c r="B22" s="396"/>
      <c r="MM22" s="395"/>
    </row>
    <row r="23" spans="1:351" x14ac:dyDescent="0.15">
      <c r="B23" s="396"/>
    </row>
    <row r="24" spans="1:351" x14ac:dyDescent="0.15">
      <c r="B24" s="396"/>
    </row>
    <row r="25" spans="1:351" x14ac:dyDescent="0.15">
      <c r="B25" s="396"/>
    </row>
    <row r="26" spans="1:351" x14ac:dyDescent="0.15">
      <c r="B26" s="396"/>
    </row>
    <row r="27" spans="1:351" x14ac:dyDescent="0.15">
      <c r="B27" s="396"/>
    </row>
    <row r="28" spans="1:351" x14ac:dyDescent="0.15">
      <c r="B28" s="396"/>
    </row>
    <row r="29" spans="1:351" x14ac:dyDescent="0.15">
      <c r="B29" s="396"/>
    </row>
    <row r="30" spans="1:351" x14ac:dyDescent="0.15">
      <c r="B30" s="396"/>
    </row>
    <row r="31" spans="1:351" x14ac:dyDescent="0.15">
      <c r="B31" s="396"/>
    </row>
    <row r="32" spans="1:351" x14ac:dyDescent="0.15">
      <c r="B32" s="396"/>
    </row>
    <row r="33" spans="2:109" x14ac:dyDescent="0.15">
      <c r="B33" s="396"/>
    </row>
    <row r="34" spans="2:109" x14ac:dyDescent="0.15">
      <c r="B34" s="396"/>
    </row>
    <row r="35" spans="2:109" x14ac:dyDescent="0.15">
      <c r="B35" s="396"/>
    </row>
    <row r="36" spans="2:109" x14ac:dyDescent="0.15">
      <c r="B36" s="396"/>
    </row>
    <row r="37" spans="2:109" x14ac:dyDescent="0.15">
      <c r="B37" s="396"/>
    </row>
    <row r="38" spans="2:109" x14ac:dyDescent="0.15">
      <c r="B38" s="396"/>
    </row>
    <row r="39" spans="2:109" x14ac:dyDescent="0.15">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x14ac:dyDescent="0.15">
      <c r="B40" s="401"/>
      <c r="DD40" s="401"/>
      <c r="DE40" s="389"/>
    </row>
    <row r="41" spans="2:109" ht="17.25" x14ac:dyDescent="0.15">
      <c r="B41" s="402" t="s">
        <v>606</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x14ac:dyDescent="0.15">
      <c r="B42" s="396"/>
      <c r="G42" s="403"/>
      <c r="I42" s="404"/>
      <c r="J42" s="404"/>
      <c r="K42" s="404"/>
      <c r="AM42" s="403"/>
      <c r="AN42" s="403" t="s">
        <v>607</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15">
      <c r="B43" s="396"/>
      <c r="AN43" s="1315" t="s">
        <v>608</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6"/>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6"/>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6"/>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6"/>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x14ac:dyDescent="0.15">
      <c r="B49" s="396"/>
      <c r="AN49" s="389" t="s">
        <v>609</v>
      </c>
    </row>
    <row r="50" spans="1:109" x14ac:dyDescent="0.15">
      <c r="B50" s="396"/>
      <c r="G50" s="1307"/>
      <c r="H50" s="1307"/>
      <c r="I50" s="1307"/>
      <c r="J50" s="1307"/>
      <c r="K50" s="406"/>
      <c r="L50" s="406"/>
      <c r="M50" s="407"/>
      <c r="N50" s="407"/>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3" t="s">
        <v>552</v>
      </c>
      <c r="BQ50" s="1313"/>
      <c r="BR50" s="1313"/>
      <c r="BS50" s="1313"/>
      <c r="BT50" s="1313"/>
      <c r="BU50" s="1313"/>
      <c r="BV50" s="1313"/>
      <c r="BW50" s="1313"/>
      <c r="BX50" s="1313" t="s">
        <v>553</v>
      </c>
      <c r="BY50" s="1313"/>
      <c r="BZ50" s="1313"/>
      <c r="CA50" s="1313"/>
      <c r="CB50" s="1313"/>
      <c r="CC50" s="1313"/>
      <c r="CD50" s="1313"/>
      <c r="CE50" s="1313"/>
      <c r="CF50" s="1313" t="s">
        <v>554</v>
      </c>
      <c r="CG50" s="1313"/>
      <c r="CH50" s="1313"/>
      <c r="CI50" s="1313"/>
      <c r="CJ50" s="1313"/>
      <c r="CK50" s="1313"/>
      <c r="CL50" s="1313"/>
      <c r="CM50" s="1313"/>
      <c r="CN50" s="1313" t="s">
        <v>555</v>
      </c>
      <c r="CO50" s="1313"/>
      <c r="CP50" s="1313"/>
      <c r="CQ50" s="1313"/>
      <c r="CR50" s="1313"/>
      <c r="CS50" s="1313"/>
      <c r="CT50" s="1313"/>
      <c r="CU50" s="1313"/>
      <c r="CV50" s="1313" t="s">
        <v>556</v>
      </c>
      <c r="CW50" s="1313"/>
      <c r="CX50" s="1313"/>
      <c r="CY50" s="1313"/>
      <c r="CZ50" s="1313"/>
      <c r="DA50" s="1313"/>
      <c r="DB50" s="1313"/>
      <c r="DC50" s="1313"/>
    </row>
    <row r="51" spans="1:109" ht="13.5" customHeight="1" x14ac:dyDescent="0.15">
      <c r="B51" s="396"/>
      <c r="G51" s="1324"/>
      <c r="H51" s="1324"/>
      <c r="I51" s="1328"/>
      <c r="J51" s="1328"/>
      <c r="K51" s="1314"/>
      <c r="L51" s="1314"/>
      <c r="M51" s="1314"/>
      <c r="N51" s="1314"/>
      <c r="AM51" s="405"/>
      <c r="AN51" s="1312" t="s">
        <v>610</v>
      </c>
      <c r="AO51" s="1312"/>
      <c r="AP51" s="1312"/>
      <c r="AQ51" s="1312"/>
      <c r="AR51" s="1312"/>
      <c r="AS51" s="1312"/>
      <c r="AT51" s="1312"/>
      <c r="AU51" s="1312"/>
      <c r="AV51" s="1312"/>
      <c r="AW51" s="1312"/>
      <c r="AX51" s="1312"/>
      <c r="AY51" s="1312"/>
      <c r="AZ51" s="1312"/>
      <c r="BA51" s="1312"/>
      <c r="BB51" s="1312" t="s">
        <v>611</v>
      </c>
      <c r="BC51" s="1312"/>
      <c r="BD51" s="1312"/>
      <c r="BE51" s="1312"/>
      <c r="BF51" s="1312"/>
      <c r="BG51" s="1312"/>
      <c r="BH51" s="1312"/>
      <c r="BI51" s="1312"/>
      <c r="BJ51" s="1312"/>
      <c r="BK51" s="1312"/>
      <c r="BL51" s="1312"/>
      <c r="BM51" s="1312"/>
      <c r="BN51" s="1312"/>
      <c r="BO51" s="1312"/>
      <c r="BP51" s="1309">
        <v>162.9</v>
      </c>
      <c r="BQ51" s="1309"/>
      <c r="BR51" s="1309"/>
      <c r="BS51" s="1309"/>
      <c r="BT51" s="1309"/>
      <c r="BU51" s="1309"/>
      <c r="BV51" s="1309"/>
      <c r="BW51" s="1309"/>
      <c r="BX51" s="1309">
        <v>165.7</v>
      </c>
      <c r="BY51" s="1309"/>
      <c r="BZ51" s="1309"/>
      <c r="CA51" s="1309"/>
      <c r="CB51" s="1309"/>
      <c r="CC51" s="1309"/>
      <c r="CD51" s="1309"/>
      <c r="CE51" s="1309"/>
      <c r="CF51" s="1309">
        <v>164.3</v>
      </c>
      <c r="CG51" s="1309"/>
      <c r="CH51" s="1309"/>
      <c r="CI51" s="1309"/>
      <c r="CJ51" s="1309"/>
      <c r="CK51" s="1309"/>
      <c r="CL51" s="1309"/>
      <c r="CM51" s="1309"/>
      <c r="CN51" s="1309">
        <v>160.9</v>
      </c>
      <c r="CO51" s="1309"/>
      <c r="CP51" s="1309"/>
      <c r="CQ51" s="1309"/>
      <c r="CR51" s="1309"/>
      <c r="CS51" s="1309"/>
      <c r="CT51" s="1309"/>
      <c r="CU51" s="1309"/>
      <c r="CV51" s="1309">
        <v>156.30000000000001</v>
      </c>
      <c r="CW51" s="1309"/>
      <c r="CX51" s="1309"/>
      <c r="CY51" s="1309"/>
      <c r="CZ51" s="1309"/>
      <c r="DA51" s="1309"/>
      <c r="DB51" s="1309"/>
      <c r="DC51" s="1309"/>
    </row>
    <row r="52" spans="1:109" x14ac:dyDescent="0.15">
      <c r="B52" s="396"/>
      <c r="G52" s="1324"/>
      <c r="H52" s="1324"/>
      <c r="I52" s="1328"/>
      <c r="J52" s="1328"/>
      <c r="K52" s="1314"/>
      <c r="L52" s="1314"/>
      <c r="M52" s="1314"/>
      <c r="N52" s="1314"/>
      <c r="AM52" s="405"/>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4"/>
      <c r="B53" s="396"/>
      <c r="G53" s="1324"/>
      <c r="H53" s="1324"/>
      <c r="I53" s="1307"/>
      <c r="J53" s="1307"/>
      <c r="K53" s="1314"/>
      <c r="L53" s="1314"/>
      <c r="M53" s="1314"/>
      <c r="N53" s="1314"/>
      <c r="AM53" s="405"/>
      <c r="AN53" s="1312"/>
      <c r="AO53" s="1312"/>
      <c r="AP53" s="1312"/>
      <c r="AQ53" s="1312"/>
      <c r="AR53" s="1312"/>
      <c r="AS53" s="1312"/>
      <c r="AT53" s="1312"/>
      <c r="AU53" s="1312"/>
      <c r="AV53" s="1312"/>
      <c r="AW53" s="1312"/>
      <c r="AX53" s="1312"/>
      <c r="AY53" s="1312"/>
      <c r="AZ53" s="1312"/>
      <c r="BA53" s="1312"/>
      <c r="BB53" s="1312" t="s">
        <v>612</v>
      </c>
      <c r="BC53" s="1312"/>
      <c r="BD53" s="1312"/>
      <c r="BE53" s="1312"/>
      <c r="BF53" s="1312"/>
      <c r="BG53" s="1312"/>
      <c r="BH53" s="1312"/>
      <c r="BI53" s="1312"/>
      <c r="BJ53" s="1312"/>
      <c r="BK53" s="1312"/>
      <c r="BL53" s="1312"/>
      <c r="BM53" s="1312"/>
      <c r="BN53" s="1312"/>
      <c r="BO53" s="1312"/>
      <c r="BP53" s="1309">
        <v>48.5</v>
      </c>
      <c r="BQ53" s="1309"/>
      <c r="BR53" s="1309"/>
      <c r="BS53" s="1309"/>
      <c r="BT53" s="1309"/>
      <c r="BU53" s="1309"/>
      <c r="BV53" s="1309"/>
      <c r="BW53" s="1309"/>
      <c r="BX53" s="1309">
        <v>52.6</v>
      </c>
      <c r="BY53" s="1309"/>
      <c r="BZ53" s="1309"/>
      <c r="CA53" s="1309"/>
      <c r="CB53" s="1309"/>
      <c r="CC53" s="1309"/>
      <c r="CD53" s="1309"/>
      <c r="CE53" s="1309"/>
      <c r="CF53" s="1309">
        <v>51.9</v>
      </c>
      <c r="CG53" s="1309"/>
      <c r="CH53" s="1309"/>
      <c r="CI53" s="1309"/>
      <c r="CJ53" s="1309"/>
      <c r="CK53" s="1309"/>
      <c r="CL53" s="1309"/>
      <c r="CM53" s="1309"/>
      <c r="CN53" s="1309">
        <v>53.6</v>
      </c>
      <c r="CO53" s="1309"/>
      <c r="CP53" s="1309"/>
      <c r="CQ53" s="1309"/>
      <c r="CR53" s="1309"/>
      <c r="CS53" s="1309"/>
      <c r="CT53" s="1309"/>
      <c r="CU53" s="1309"/>
      <c r="CV53" s="1309">
        <v>55.2</v>
      </c>
      <c r="CW53" s="1309"/>
      <c r="CX53" s="1309"/>
      <c r="CY53" s="1309"/>
      <c r="CZ53" s="1309"/>
      <c r="DA53" s="1309"/>
      <c r="DB53" s="1309"/>
      <c r="DC53" s="1309"/>
    </row>
    <row r="54" spans="1:109" x14ac:dyDescent="0.15">
      <c r="A54" s="404"/>
      <c r="B54" s="396"/>
      <c r="G54" s="1324"/>
      <c r="H54" s="1324"/>
      <c r="I54" s="1307"/>
      <c r="J54" s="1307"/>
      <c r="K54" s="1314"/>
      <c r="L54" s="1314"/>
      <c r="M54" s="1314"/>
      <c r="N54" s="1314"/>
      <c r="AM54" s="405"/>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4"/>
      <c r="B55" s="396"/>
      <c r="G55" s="1307"/>
      <c r="H55" s="1307"/>
      <c r="I55" s="1307"/>
      <c r="J55" s="1307"/>
      <c r="K55" s="1314"/>
      <c r="L55" s="1314"/>
      <c r="M55" s="1314"/>
      <c r="N55" s="1314"/>
      <c r="AN55" s="1313" t="s">
        <v>613</v>
      </c>
      <c r="AO55" s="1313"/>
      <c r="AP55" s="1313"/>
      <c r="AQ55" s="1313"/>
      <c r="AR55" s="1313"/>
      <c r="AS55" s="1313"/>
      <c r="AT55" s="1313"/>
      <c r="AU55" s="1313"/>
      <c r="AV55" s="1313"/>
      <c r="AW55" s="1313"/>
      <c r="AX55" s="1313"/>
      <c r="AY55" s="1313"/>
      <c r="AZ55" s="1313"/>
      <c r="BA55" s="1313"/>
      <c r="BB55" s="1312" t="s">
        <v>611</v>
      </c>
      <c r="BC55" s="1312"/>
      <c r="BD55" s="1312"/>
      <c r="BE55" s="1312"/>
      <c r="BF55" s="1312"/>
      <c r="BG55" s="1312"/>
      <c r="BH55" s="1312"/>
      <c r="BI55" s="1312"/>
      <c r="BJ55" s="1312"/>
      <c r="BK55" s="1312"/>
      <c r="BL55" s="1312"/>
      <c r="BM55" s="1312"/>
      <c r="BN55" s="1312"/>
      <c r="BO55" s="1312"/>
      <c r="BP55" s="1309">
        <v>20.2</v>
      </c>
      <c r="BQ55" s="1309"/>
      <c r="BR55" s="1309"/>
      <c r="BS55" s="1309"/>
      <c r="BT55" s="1309"/>
      <c r="BU55" s="1309"/>
      <c r="BV55" s="1309"/>
      <c r="BW55" s="1309"/>
      <c r="BX55" s="1309">
        <v>19</v>
      </c>
      <c r="BY55" s="1309"/>
      <c r="BZ55" s="1309"/>
      <c r="CA55" s="1309"/>
      <c r="CB55" s="1309"/>
      <c r="CC55" s="1309"/>
      <c r="CD55" s="1309"/>
      <c r="CE55" s="1309"/>
      <c r="CF55" s="1309">
        <v>15.4</v>
      </c>
      <c r="CG55" s="1309"/>
      <c r="CH55" s="1309"/>
      <c r="CI55" s="1309"/>
      <c r="CJ55" s="1309"/>
      <c r="CK55" s="1309"/>
      <c r="CL55" s="1309"/>
      <c r="CM55" s="1309"/>
      <c r="CN55" s="1309">
        <v>14.9</v>
      </c>
      <c r="CO55" s="1309"/>
      <c r="CP55" s="1309"/>
      <c r="CQ55" s="1309"/>
      <c r="CR55" s="1309"/>
      <c r="CS55" s="1309"/>
      <c r="CT55" s="1309"/>
      <c r="CU55" s="1309"/>
      <c r="CV55" s="1309">
        <v>14.5</v>
      </c>
      <c r="CW55" s="1309"/>
      <c r="CX55" s="1309"/>
      <c r="CY55" s="1309"/>
      <c r="CZ55" s="1309"/>
      <c r="DA55" s="1309"/>
      <c r="DB55" s="1309"/>
      <c r="DC55" s="1309"/>
    </row>
    <row r="56" spans="1:109" x14ac:dyDescent="0.15">
      <c r="A56" s="404"/>
      <c r="B56" s="396"/>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4" customFormat="1" x14ac:dyDescent="0.15">
      <c r="B57" s="408"/>
      <c r="G57" s="1307"/>
      <c r="H57" s="1307"/>
      <c r="I57" s="1310"/>
      <c r="J57" s="1310"/>
      <c r="K57" s="1314"/>
      <c r="L57" s="1314"/>
      <c r="M57" s="1314"/>
      <c r="N57" s="1314"/>
      <c r="AM57" s="389"/>
      <c r="AN57" s="1313"/>
      <c r="AO57" s="1313"/>
      <c r="AP57" s="1313"/>
      <c r="AQ57" s="1313"/>
      <c r="AR57" s="1313"/>
      <c r="AS57" s="1313"/>
      <c r="AT57" s="1313"/>
      <c r="AU57" s="1313"/>
      <c r="AV57" s="1313"/>
      <c r="AW57" s="1313"/>
      <c r="AX57" s="1313"/>
      <c r="AY57" s="1313"/>
      <c r="AZ57" s="1313"/>
      <c r="BA57" s="1313"/>
      <c r="BB57" s="1312" t="s">
        <v>612</v>
      </c>
      <c r="BC57" s="1312"/>
      <c r="BD57" s="1312"/>
      <c r="BE57" s="1312"/>
      <c r="BF57" s="1312"/>
      <c r="BG57" s="1312"/>
      <c r="BH57" s="1312"/>
      <c r="BI57" s="1312"/>
      <c r="BJ57" s="1312"/>
      <c r="BK57" s="1312"/>
      <c r="BL57" s="1312"/>
      <c r="BM57" s="1312"/>
      <c r="BN57" s="1312"/>
      <c r="BO57" s="1312"/>
      <c r="BP57" s="1309">
        <v>53.6</v>
      </c>
      <c r="BQ57" s="1309"/>
      <c r="BR57" s="1309"/>
      <c r="BS57" s="1309"/>
      <c r="BT57" s="1309"/>
      <c r="BU57" s="1309"/>
      <c r="BV57" s="1309"/>
      <c r="BW57" s="1309"/>
      <c r="BX57" s="1309">
        <v>56.1</v>
      </c>
      <c r="BY57" s="1309"/>
      <c r="BZ57" s="1309"/>
      <c r="CA57" s="1309"/>
      <c r="CB57" s="1309"/>
      <c r="CC57" s="1309"/>
      <c r="CD57" s="1309"/>
      <c r="CE57" s="1309"/>
      <c r="CF57" s="1309">
        <v>57.5</v>
      </c>
      <c r="CG57" s="1309"/>
      <c r="CH57" s="1309"/>
      <c r="CI57" s="1309"/>
      <c r="CJ57" s="1309"/>
      <c r="CK57" s="1309"/>
      <c r="CL57" s="1309"/>
      <c r="CM57" s="1309"/>
      <c r="CN57" s="1309">
        <v>58.5</v>
      </c>
      <c r="CO57" s="1309"/>
      <c r="CP57" s="1309"/>
      <c r="CQ57" s="1309"/>
      <c r="CR57" s="1309"/>
      <c r="CS57" s="1309"/>
      <c r="CT57" s="1309"/>
      <c r="CU57" s="1309"/>
      <c r="CV57" s="1309">
        <v>58.9</v>
      </c>
      <c r="CW57" s="1309"/>
      <c r="CX57" s="1309"/>
      <c r="CY57" s="1309"/>
      <c r="CZ57" s="1309"/>
      <c r="DA57" s="1309"/>
      <c r="DB57" s="1309"/>
      <c r="DC57" s="1309"/>
      <c r="DD57" s="409"/>
      <c r="DE57" s="408"/>
    </row>
    <row r="58" spans="1:109" s="404" customFormat="1" x14ac:dyDescent="0.15">
      <c r="A58" s="389"/>
      <c r="B58" s="408"/>
      <c r="G58" s="1307"/>
      <c r="H58" s="1307"/>
      <c r="I58" s="1310"/>
      <c r="J58" s="1310"/>
      <c r="K58" s="1314"/>
      <c r="L58" s="1314"/>
      <c r="M58" s="1314"/>
      <c r="N58" s="1314"/>
      <c r="AM58" s="389"/>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9"/>
      <c r="DE58" s="408"/>
    </row>
    <row r="59" spans="1:109" s="404" customFormat="1" x14ac:dyDescent="0.15">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x14ac:dyDescent="0.15">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x14ac:dyDescent="0.15">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x14ac:dyDescent="0.15">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7.25" x14ac:dyDescent="0.15">
      <c r="B63" s="415" t="s">
        <v>614</v>
      </c>
    </row>
    <row r="64" spans="1:109" x14ac:dyDescent="0.15">
      <c r="B64" s="396"/>
      <c r="G64" s="403"/>
      <c r="I64" s="416"/>
      <c r="J64" s="416"/>
      <c r="K64" s="416"/>
      <c r="L64" s="416"/>
      <c r="M64" s="416"/>
      <c r="N64" s="417"/>
      <c r="AM64" s="403"/>
      <c r="AN64" s="403" t="s">
        <v>607</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x14ac:dyDescent="0.15">
      <c r="B65" s="396"/>
      <c r="AN65" s="1315" t="s">
        <v>615</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6"/>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6"/>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6"/>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6"/>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x14ac:dyDescent="0.15">
      <c r="B71" s="396"/>
      <c r="G71" s="421"/>
      <c r="I71" s="422"/>
      <c r="J71" s="419"/>
      <c r="K71" s="419"/>
      <c r="L71" s="420"/>
      <c r="M71" s="419"/>
      <c r="N71" s="420"/>
      <c r="AM71" s="421"/>
      <c r="AN71" s="389" t="s">
        <v>609</v>
      </c>
    </row>
    <row r="72" spans="2:107" x14ac:dyDescent="0.15">
      <c r="B72" s="396"/>
      <c r="G72" s="1307"/>
      <c r="H72" s="1307"/>
      <c r="I72" s="1307"/>
      <c r="J72" s="1307"/>
      <c r="K72" s="406"/>
      <c r="L72" s="406"/>
      <c r="M72" s="407"/>
      <c r="N72" s="407"/>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3" t="s">
        <v>552</v>
      </c>
      <c r="BQ72" s="1313"/>
      <c r="BR72" s="1313"/>
      <c r="BS72" s="1313"/>
      <c r="BT72" s="1313"/>
      <c r="BU72" s="1313"/>
      <c r="BV72" s="1313"/>
      <c r="BW72" s="1313"/>
      <c r="BX72" s="1313" t="s">
        <v>553</v>
      </c>
      <c r="BY72" s="1313"/>
      <c r="BZ72" s="1313"/>
      <c r="CA72" s="1313"/>
      <c r="CB72" s="1313"/>
      <c r="CC72" s="1313"/>
      <c r="CD72" s="1313"/>
      <c r="CE72" s="1313"/>
      <c r="CF72" s="1313" t="s">
        <v>554</v>
      </c>
      <c r="CG72" s="1313"/>
      <c r="CH72" s="1313"/>
      <c r="CI72" s="1313"/>
      <c r="CJ72" s="1313"/>
      <c r="CK72" s="1313"/>
      <c r="CL72" s="1313"/>
      <c r="CM72" s="1313"/>
      <c r="CN72" s="1313" t="s">
        <v>555</v>
      </c>
      <c r="CO72" s="1313"/>
      <c r="CP72" s="1313"/>
      <c r="CQ72" s="1313"/>
      <c r="CR72" s="1313"/>
      <c r="CS72" s="1313"/>
      <c r="CT72" s="1313"/>
      <c r="CU72" s="1313"/>
      <c r="CV72" s="1313" t="s">
        <v>556</v>
      </c>
      <c r="CW72" s="1313"/>
      <c r="CX72" s="1313"/>
      <c r="CY72" s="1313"/>
      <c r="CZ72" s="1313"/>
      <c r="DA72" s="1313"/>
      <c r="DB72" s="1313"/>
      <c r="DC72" s="1313"/>
    </row>
    <row r="73" spans="2:107" x14ac:dyDescent="0.15">
      <c r="B73" s="396"/>
      <c r="G73" s="1324"/>
      <c r="H73" s="1324"/>
      <c r="I73" s="1324"/>
      <c r="J73" s="1324"/>
      <c r="K73" s="1308"/>
      <c r="L73" s="1308"/>
      <c r="M73" s="1308"/>
      <c r="N73" s="1308"/>
      <c r="AM73" s="405"/>
      <c r="AN73" s="1312" t="s">
        <v>610</v>
      </c>
      <c r="AO73" s="1312"/>
      <c r="AP73" s="1312"/>
      <c r="AQ73" s="1312"/>
      <c r="AR73" s="1312"/>
      <c r="AS73" s="1312"/>
      <c r="AT73" s="1312"/>
      <c r="AU73" s="1312"/>
      <c r="AV73" s="1312"/>
      <c r="AW73" s="1312"/>
      <c r="AX73" s="1312"/>
      <c r="AY73" s="1312"/>
      <c r="AZ73" s="1312"/>
      <c r="BA73" s="1312"/>
      <c r="BB73" s="1312" t="s">
        <v>611</v>
      </c>
      <c r="BC73" s="1312"/>
      <c r="BD73" s="1312"/>
      <c r="BE73" s="1312"/>
      <c r="BF73" s="1312"/>
      <c r="BG73" s="1312"/>
      <c r="BH73" s="1312"/>
      <c r="BI73" s="1312"/>
      <c r="BJ73" s="1312"/>
      <c r="BK73" s="1312"/>
      <c r="BL73" s="1312"/>
      <c r="BM73" s="1312"/>
      <c r="BN73" s="1312"/>
      <c r="BO73" s="1312"/>
      <c r="BP73" s="1309">
        <v>162.9</v>
      </c>
      <c r="BQ73" s="1309"/>
      <c r="BR73" s="1309"/>
      <c r="BS73" s="1309"/>
      <c r="BT73" s="1309"/>
      <c r="BU73" s="1309"/>
      <c r="BV73" s="1309"/>
      <c r="BW73" s="1309"/>
      <c r="BX73" s="1309">
        <v>165.7</v>
      </c>
      <c r="BY73" s="1309"/>
      <c r="BZ73" s="1309"/>
      <c r="CA73" s="1309"/>
      <c r="CB73" s="1309"/>
      <c r="CC73" s="1309"/>
      <c r="CD73" s="1309"/>
      <c r="CE73" s="1309"/>
      <c r="CF73" s="1309">
        <v>164.3</v>
      </c>
      <c r="CG73" s="1309"/>
      <c r="CH73" s="1309"/>
      <c r="CI73" s="1309"/>
      <c r="CJ73" s="1309"/>
      <c r="CK73" s="1309"/>
      <c r="CL73" s="1309"/>
      <c r="CM73" s="1309"/>
      <c r="CN73" s="1309">
        <v>160.9</v>
      </c>
      <c r="CO73" s="1309"/>
      <c r="CP73" s="1309"/>
      <c r="CQ73" s="1309"/>
      <c r="CR73" s="1309"/>
      <c r="CS73" s="1309"/>
      <c r="CT73" s="1309"/>
      <c r="CU73" s="1309"/>
      <c r="CV73" s="1309">
        <v>156.30000000000001</v>
      </c>
      <c r="CW73" s="1309"/>
      <c r="CX73" s="1309"/>
      <c r="CY73" s="1309"/>
      <c r="CZ73" s="1309"/>
      <c r="DA73" s="1309"/>
      <c r="DB73" s="1309"/>
      <c r="DC73" s="1309"/>
    </row>
    <row r="74" spans="2:107" x14ac:dyDescent="0.15">
      <c r="B74" s="396"/>
      <c r="G74" s="1324"/>
      <c r="H74" s="1324"/>
      <c r="I74" s="1324"/>
      <c r="J74" s="1324"/>
      <c r="K74" s="1308"/>
      <c r="L74" s="1308"/>
      <c r="M74" s="1308"/>
      <c r="N74" s="1308"/>
      <c r="AM74" s="405"/>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6"/>
      <c r="G75" s="1324"/>
      <c r="H75" s="1324"/>
      <c r="I75" s="1307"/>
      <c r="J75" s="1307"/>
      <c r="K75" s="1314"/>
      <c r="L75" s="1314"/>
      <c r="M75" s="1314"/>
      <c r="N75" s="1314"/>
      <c r="AM75" s="405"/>
      <c r="AN75" s="1312"/>
      <c r="AO75" s="1312"/>
      <c r="AP75" s="1312"/>
      <c r="AQ75" s="1312"/>
      <c r="AR75" s="1312"/>
      <c r="AS75" s="1312"/>
      <c r="AT75" s="1312"/>
      <c r="AU75" s="1312"/>
      <c r="AV75" s="1312"/>
      <c r="AW75" s="1312"/>
      <c r="AX75" s="1312"/>
      <c r="AY75" s="1312"/>
      <c r="AZ75" s="1312"/>
      <c r="BA75" s="1312"/>
      <c r="BB75" s="1312" t="s">
        <v>616</v>
      </c>
      <c r="BC75" s="1312"/>
      <c r="BD75" s="1312"/>
      <c r="BE75" s="1312"/>
      <c r="BF75" s="1312"/>
      <c r="BG75" s="1312"/>
      <c r="BH75" s="1312"/>
      <c r="BI75" s="1312"/>
      <c r="BJ75" s="1312"/>
      <c r="BK75" s="1312"/>
      <c r="BL75" s="1312"/>
      <c r="BM75" s="1312"/>
      <c r="BN75" s="1312"/>
      <c r="BO75" s="1312"/>
      <c r="BP75" s="1309">
        <v>11.2</v>
      </c>
      <c r="BQ75" s="1309"/>
      <c r="BR75" s="1309"/>
      <c r="BS75" s="1309"/>
      <c r="BT75" s="1309"/>
      <c r="BU75" s="1309"/>
      <c r="BV75" s="1309"/>
      <c r="BW75" s="1309"/>
      <c r="BX75" s="1309">
        <v>11.5</v>
      </c>
      <c r="BY75" s="1309"/>
      <c r="BZ75" s="1309"/>
      <c r="CA75" s="1309"/>
      <c r="CB75" s="1309"/>
      <c r="CC75" s="1309"/>
      <c r="CD75" s="1309"/>
      <c r="CE75" s="1309"/>
      <c r="CF75" s="1309">
        <v>11.9</v>
      </c>
      <c r="CG75" s="1309"/>
      <c r="CH75" s="1309"/>
      <c r="CI75" s="1309"/>
      <c r="CJ75" s="1309"/>
      <c r="CK75" s="1309"/>
      <c r="CL75" s="1309"/>
      <c r="CM75" s="1309"/>
      <c r="CN75" s="1309">
        <v>12.1</v>
      </c>
      <c r="CO75" s="1309"/>
      <c r="CP75" s="1309"/>
      <c r="CQ75" s="1309"/>
      <c r="CR75" s="1309"/>
      <c r="CS75" s="1309"/>
      <c r="CT75" s="1309"/>
      <c r="CU75" s="1309"/>
      <c r="CV75" s="1309">
        <v>12.3</v>
      </c>
      <c r="CW75" s="1309"/>
      <c r="CX75" s="1309"/>
      <c r="CY75" s="1309"/>
      <c r="CZ75" s="1309"/>
      <c r="DA75" s="1309"/>
      <c r="DB75" s="1309"/>
      <c r="DC75" s="1309"/>
    </row>
    <row r="76" spans="2:107" x14ac:dyDescent="0.15">
      <c r="B76" s="396"/>
      <c r="G76" s="1324"/>
      <c r="H76" s="1324"/>
      <c r="I76" s="1307"/>
      <c r="J76" s="1307"/>
      <c r="K76" s="1314"/>
      <c r="L76" s="1314"/>
      <c r="M76" s="1314"/>
      <c r="N76" s="1314"/>
      <c r="AM76" s="405"/>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6"/>
      <c r="G77" s="1307"/>
      <c r="H77" s="1307"/>
      <c r="I77" s="1307"/>
      <c r="J77" s="1307"/>
      <c r="K77" s="1308"/>
      <c r="L77" s="1308"/>
      <c r="M77" s="1308"/>
      <c r="N77" s="1308"/>
      <c r="AN77" s="1313" t="s">
        <v>613</v>
      </c>
      <c r="AO77" s="1313"/>
      <c r="AP77" s="1313"/>
      <c r="AQ77" s="1313"/>
      <c r="AR77" s="1313"/>
      <c r="AS77" s="1313"/>
      <c r="AT77" s="1313"/>
      <c r="AU77" s="1313"/>
      <c r="AV77" s="1313"/>
      <c r="AW77" s="1313"/>
      <c r="AX77" s="1313"/>
      <c r="AY77" s="1313"/>
      <c r="AZ77" s="1313"/>
      <c r="BA77" s="1313"/>
      <c r="BB77" s="1312" t="s">
        <v>611</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19</v>
      </c>
      <c r="BY77" s="1309"/>
      <c r="BZ77" s="1309"/>
      <c r="CA77" s="1309"/>
      <c r="CB77" s="1309"/>
      <c r="CC77" s="1309"/>
      <c r="CD77" s="1309"/>
      <c r="CE77" s="1309"/>
      <c r="CF77" s="1309">
        <v>15.4</v>
      </c>
      <c r="CG77" s="1309"/>
      <c r="CH77" s="1309"/>
      <c r="CI77" s="1309"/>
      <c r="CJ77" s="1309"/>
      <c r="CK77" s="1309"/>
      <c r="CL77" s="1309"/>
      <c r="CM77" s="1309"/>
      <c r="CN77" s="1309">
        <v>14.9</v>
      </c>
      <c r="CO77" s="1309"/>
      <c r="CP77" s="1309"/>
      <c r="CQ77" s="1309"/>
      <c r="CR77" s="1309"/>
      <c r="CS77" s="1309"/>
      <c r="CT77" s="1309"/>
      <c r="CU77" s="1309"/>
      <c r="CV77" s="1309">
        <v>14.5</v>
      </c>
      <c r="CW77" s="1309"/>
      <c r="CX77" s="1309"/>
      <c r="CY77" s="1309"/>
      <c r="CZ77" s="1309"/>
      <c r="DA77" s="1309"/>
      <c r="DB77" s="1309"/>
      <c r="DC77" s="1309"/>
    </row>
    <row r="78" spans="2:107" x14ac:dyDescent="0.15">
      <c r="B78" s="396"/>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6"/>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616</v>
      </c>
      <c r="BC79" s="1312"/>
      <c r="BD79" s="1312"/>
      <c r="BE79" s="1312"/>
      <c r="BF79" s="1312"/>
      <c r="BG79" s="1312"/>
      <c r="BH79" s="1312"/>
      <c r="BI79" s="1312"/>
      <c r="BJ79" s="1312"/>
      <c r="BK79" s="1312"/>
      <c r="BL79" s="1312"/>
      <c r="BM79" s="1312"/>
      <c r="BN79" s="1312"/>
      <c r="BO79" s="1312"/>
      <c r="BP79" s="1309">
        <v>8.6</v>
      </c>
      <c r="BQ79" s="1309"/>
      <c r="BR79" s="1309"/>
      <c r="BS79" s="1309"/>
      <c r="BT79" s="1309"/>
      <c r="BU79" s="1309"/>
      <c r="BV79" s="1309"/>
      <c r="BW79" s="1309"/>
      <c r="BX79" s="1309">
        <v>8.5</v>
      </c>
      <c r="BY79" s="1309"/>
      <c r="BZ79" s="1309"/>
      <c r="CA79" s="1309"/>
      <c r="CB79" s="1309"/>
      <c r="CC79" s="1309"/>
      <c r="CD79" s="1309"/>
      <c r="CE79" s="1309"/>
      <c r="CF79" s="1309">
        <v>8.5</v>
      </c>
      <c r="CG79" s="1309"/>
      <c r="CH79" s="1309"/>
      <c r="CI79" s="1309"/>
      <c r="CJ79" s="1309"/>
      <c r="CK79" s="1309"/>
      <c r="CL79" s="1309"/>
      <c r="CM79" s="1309"/>
      <c r="CN79" s="1309">
        <v>8.5</v>
      </c>
      <c r="CO79" s="1309"/>
      <c r="CP79" s="1309"/>
      <c r="CQ79" s="1309"/>
      <c r="CR79" s="1309"/>
      <c r="CS79" s="1309"/>
      <c r="CT79" s="1309"/>
      <c r="CU79" s="1309"/>
      <c r="CV79" s="1309">
        <v>8.4</v>
      </c>
      <c r="CW79" s="1309"/>
      <c r="CX79" s="1309"/>
      <c r="CY79" s="1309"/>
      <c r="CZ79" s="1309"/>
      <c r="DA79" s="1309"/>
      <c r="DB79" s="1309"/>
      <c r="DC79" s="1309"/>
    </row>
    <row r="80" spans="2:107" x14ac:dyDescent="0.15">
      <c r="B80" s="396"/>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6"/>
    </row>
    <row r="82" spans="2:109" ht="17.25" x14ac:dyDescent="0.15">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x14ac:dyDescent="0.15">
      <c r="DD84" s="389"/>
      <c r="DE84" s="389"/>
    </row>
    <row r="85" spans="2:109" x14ac:dyDescent="0.15">
      <c r="DD85" s="389"/>
      <c r="DE85" s="389"/>
    </row>
    <row r="86" spans="2:109" hidden="1" x14ac:dyDescent="0.15">
      <c r="DD86" s="389"/>
      <c r="DE86" s="389"/>
    </row>
    <row r="87" spans="2:109" hidden="1" x14ac:dyDescent="0.15">
      <c r="K87" s="424"/>
      <c r="AQ87" s="424"/>
      <c r="BC87" s="424"/>
      <c r="BO87" s="424"/>
      <c r="CA87" s="424"/>
      <c r="CM87" s="424"/>
      <c r="CY87" s="424"/>
      <c r="DD87" s="389"/>
      <c r="DE87" s="389"/>
    </row>
    <row r="88" spans="2:109" hidden="1" x14ac:dyDescent="0.15">
      <c r="DD88" s="389"/>
      <c r="DE88" s="389"/>
    </row>
    <row r="89" spans="2:109" hidden="1" x14ac:dyDescent="0.15">
      <c r="DD89" s="389"/>
      <c r="DE89" s="389"/>
    </row>
    <row r="90" spans="2:109" hidden="1" x14ac:dyDescent="0.15">
      <c r="DD90" s="389"/>
      <c r="DE90" s="389"/>
    </row>
    <row r="91" spans="2:109" hidden="1" x14ac:dyDescent="0.15">
      <c r="DD91" s="389"/>
      <c r="DE91" s="389"/>
    </row>
    <row r="92" spans="2:109" ht="13.5" hidden="1" customHeight="1" x14ac:dyDescent="0.15">
      <c r="DD92" s="389"/>
      <c r="DE92" s="389"/>
    </row>
    <row r="93" spans="2:109" ht="13.5" hidden="1" customHeight="1" x14ac:dyDescent="0.15">
      <c r="DD93" s="389"/>
      <c r="DE93" s="389"/>
    </row>
    <row r="94" spans="2:109" ht="13.5" hidden="1" customHeight="1" x14ac:dyDescent="0.15">
      <c r="DD94" s="389"/>
      <c r="DE94" s="389"/>
    </row>
    <row r="95" spans="2:109" ht="13.5" hidden="1" customHeight="1" x14ac:dyDescent="0.15">
      <c r="DD95" s="389"/>
      <c r="DE95" s="389"/>
    </row>
    <row r="96" spans="2:109" ht="13.5" hidden="1" customHeight="1" x14ac:dyDescent="0.15">
      <c r="DD96" s="389"/>
      <c r="DE96" s="389"/>
    </row>
    <row r="97" s="389" customFormat="1" ht="13.5" hidden="1" customHeight="1" x14ac:dyDescent="0.15"/>
    <row r="98" s="389" customFormat="1" ht="13.5" hidden="1" customHeight="1" x14ac:dyDescent="0.15"/>
    <row r="99" s="389" customFormat="1" ht="13.5" hidden="1" customHeight="1" x14ac:dyDescent="0.15"/>
    <row r="100" s="389" customFormat="1" ht="13.5" hidden="1" customHeight="1" x14ac:dyDescent="0.15"/>
    <row r="101" s="389" customFormat="1" ht="13.5" hidden="1" customHeight="1" x14ac:dyDescent="0.15"/>
    <row r="102" s="389" customFormat="1" ht="13.5" hidden="1" customHeight="1" x14ac:dyDescent="0.15"/>
    <row r="103" s="389" customFormat="1" ht="13.5" hidden="1" customHeight="1" x14ac:dyDescent="0.15"/>
    <row r="104" s="389" customFormat="1" ht="13.5" hidden="1" customHeight="1" x14ac:dyDescent="0.15"/>
    <row r="105" s="389" customFormat="1" ht="13.5" hidden="1" customHeight="1" x14ac:dyDescent="0.15"/>
    <row r="106" s="389" customFormat="1" ht="13.5" hidden="1" customHeight="1" x14ac:dyDescent="0.15"/>
    <row r="107" s="389" customFormat="1" ht="13.5" hidden="1" customHeight="1" x14ac:dyDescent="0.15"/>
    <row r="108" s="389" customFormat="1" ht="13.5" hidden="1" customHeight="1" x14ac:dyDescent="0.15"/>
    <row r="109" s="389" customFormat="1" ht="13.5" hidden="1" customHeight="1" x14ac:dyDescent="0.15"/>
    <row r="110" s="389" customFormat="1" ht="13.5" hidden="1" customHeight="1" x14ac:dyDescent="0.15"/>
    <row r="111" s="389" customFormat="1" ht="13.5" hidden="1" customHeight="1" x14ac:dyDescent="0.15"/>
    <row r="112" s="389" customFormat="1" ht="13.5" hidden="1" customHeight="1" x14ac:dyDescent="0.15"/>
    <row r="113" s="389" customFormat="1" ht="13.5" hidden="1" customHeight="1" x14ac:dyDescent="0.15"/>
    <row r="114" s="389" customFormat="1" ht="13.5" hidden="1" customHeight="1" x14ac:dyDescent="0.15"/>
    <row r="115" s="389" customFormat="1" ht="13.5" hidden="1" customHeight="1" x14ac:dyDescent="0.15"/>
    <row r="116" s="389" customFormat="1" ht="13.5" hidden="1" customHeight="1" x14ac:dyDescent="0.15"/>
    <row r="117" s="389" customFormat="1" ht="13.5" hidden="1" customHeight="1" x14ac:dyDescent="0.15"/>
    <row r="118" s="389" customFormat="1" ht="13.5" hidden="1" customHeight="1" x14ac:dyDescent="0.15"/>
    <row r="119" s="389" customFormat="1" ht="13.5" hidden="1" customHeight="1" x14ac:dyDescent="0.15"/>
    <row r="120" s="389" customFormat="1" ht="13.5" hidden="1" customHeight="1" x14ac:dyDescent="0.15"/>
    <row r="121" s="389" customFormat="1" ht="13.5" hidden="1" customHeight="1" x14ac:dyDescent="0.15"/>
    <row r="122" s="389" customFormat="1" ht="13.5" hidden="1" customHeight="1" x14ac:dyDescent="0.15"/>
    <row r="123" s="389" customFormat="1" ht="13.5" hidden="1" customHeight="1" x14ac:dyDescent="0.15"/>
    <row r="124" s="389" customFormat="1" ht="13.5" hidden="1" customHeight="1" x14ac:dyDescent="0.15"/>
    <row r="125" s="389" customFormat="1" ht="13.5" hidden="1" customHeight="1" x14ac:dyDescent="0.15"/>
    <row r="126" s="389" customFormat="1" ht="13.5" hidden="1" customHeight="1" x14ac:dyDescent="0.15"/>
    <row r="127" s="389" customFormat="1" ht="13.5" hidden="1" customHeight="1" x14ac:dyDescent="0.15"/>
    <row r="128" s="389" customFormat="1" ht="13.5" hidden="1" customHeight="1" x14ac:dyDescent="0.15"/>
    <row r="129" s="389" customFormat="1" ht="13.5" hidden="1" customHeight="1" x14ac:dyDescent="0.15"/>
    <row r="130" s="389" customFormat="1" ht="13.5" hidden="1" customHeight="1" x14ac:dyDescent="0.15"/>
    <row r="131" s="389" customFormat="1" ht="13.5" hidden="1" customHeight="1" x14ac:dyDescent="0.15"/>
    <row r="132" s="389" customFormat="1" ht="13.5" hidden="1" customHeight="1" x14ac:dyDescent="0.15"/>
    <row r="133" s="389" customFormat="1" ht="13.5" hidden="1" customHeight="1" x14ac:dyDescent="0.15"/>
    <row r="134" s="389" customFormat="1" ht="13.5" hidden="1" customHeight="1" x14ac:dyDescent="0.15"/>
    <row r="135" s="389" customFormat="1" ht="13.5" hidden="1" customHeight="1" x14ac:dyDescent="0.15"/>
    <row r="136" s="389" customFormat="1" ht="13.5" hidden="1" customHeight="1" x14ac:dyDescent="0.15"/>
    <row r="137" s="389" customFormat="1" ht="13.5" hidden="1" customHeight="1" x14ac:dyDescent="0.15"/>
    <row r="138" s="389" customFormat="1" ht="13.5" hidden="1" customHeight="1" x14ac:dyDescent="0.15"/>
    <row r="139" s="389" customFormat="1" ht="13.5" hidden="1" customHeight="1" x14ac:dyDescent="0.15"/>
    <row r="140" s="389" customFormat="1" ht="13.5" hidden="1" customHeight="1" x14ac:dyDescent="0.15"/>
    <row r="141" s="389" customFormat="1" ht="13.5" hidden="1" customHeight="1" x14ac:dyDescent="0.15"/>
    <row r="142" s="389" customFormat="1" ht="13.5" hidden="1" customHeight="1" x14ac:dyDescent="0.15"/>
    <row r="143" s="389" customFormat="1" ht="13.5" hidden="1" customHeight="1" x14ac:dyDescent="0.15"/>
    <row r="144" s="389" customFormat="1" ht="13.5" hidden="1" customHeight="1" x14ac:dyDescent="0.15"/>
    <row r="145" s="389" customFormat="1" ht="13.5" hidden="1" customHeight="1" x14ac:dyDescent="0.15"/>
    <row r="146" s="389" customFormat="1" ht="13.5" hidden="1" customHeight="1" x14ac:dyDescent="0.15"/>
    <row r="147" s="389" customFormat="1" ht="13.5" hidden="1" customHeight="1" x14ac:dyDescent="0.15"/>
    <row r="148" s="389" customFormat="1" ht="13.5" hidden="1" customHeight="1" x14ac:dyDescent="0.15"/>
    <row r="149" s="389" customFormat="1" ht="13.5" hidden="1" customHeight="1" x14ac:dyDescent="0.15"/>
    <row r="150" s="389" customFormat="1" ht="13.5" hidden="1" customHeight="1" x14ac:dyDescent="0.15"/>
    <row r="151" s="389" customFormat="1" ht="13.5" hidden="1" customHeight="1" x14ac:dyDescent="0.15"/>
    <row r="152" s="389" customFormat="1" ht="13.5" hidden="1" customHeight="1" x14ac:dyDescent="0.15"/>
    <row r="153" s="389" customFormat="1" ht="13.5" hidden="1" customHeight="1" x14ac:dyDescent="0.15"/>
    <row r="154" s="389" customFormat="1" ht="13.5" hidden="1" customHeight="1" x14ac:dyDescent="0.15"/>
    <row r="155" s="389" customFormat="1" ht="13.5" hidden="1" customHeight="1" x14ac:dyDescent="0.15"/>
    <row r="156" s="389" customFormat="1" ht="13.5" hidden="1" customHeight="1" x14ac:dyDescent="0.15"/>
    <row r="157" s="389" customFormat="1" ht="13.5" hidden="1" customHeight="1" x14ac:dyDescent="0.15"/>
    <row r="158" s="389" customFormat="1" ht="13.5" hidden="1" customHeight="1" x14ac:dyDescent="0.15"/>
    <row r="159" s="389" customFormat="1" ht="13.5" hidden="1" customHeight="1" x14ac:dyDescent="0.15"/>
    <row r="160" s="389" customFormat="1" ht="13.5" hidden="1" customHeight="1" x14ac:dyDescent="0.15"/>
  </sheetData>
  <sheetProtection algorithmName="SHA-512" hashValue="hwMadoBhHFJDuATylO4mK/nKDs+iKAdc6ETXhUjic26fzQjcCqc664CCO/p4CsZKTFQnlEr1qJNlRVtFZSayCQ==" saltValue="GsUks22nSCZ0stI3jKIhX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8522C-69C5-4286-A7C7-6CE3E703ADE1}">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sheetData>
  <sheetProtection algorithmName="SHA-512" hashValue="HvB1FQWIqlVYhWpseDH3ZP8wA7NprNLF3CyjcjEDjN67uQw2dt/P2vCZq+qZOv1Djx9B/1taEV8EiFtV2ngZrQ==" saltValue="Mpk5aduimC6VO1PaIxqV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7A5F5-013A-4AED-98D3-350ECA7C094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sheetData>
  <sheetProtection algorithmName="SHA-512" hashValue="PUJw3m6DqJPtmHCTyN7Jhk+B3CyclLqM4TlyYSHxmtLsRt1Bk9HDy8RpXGGZBNJvoqWnWQsqYknyvb/Zw7M5bg==" saltValue="ZrXSpdKUAfKD9FXwjoIh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549</v>
      </c>
      <c r="G2" s="155"/>
      <c r="H2" s="156"/>
    </row>
    <row r="3" spans="1:8" x14ac:dyDescent="0.15">
      <c r="A3" s="152" t="s">
        <v>542</v>
      </c>
      <c r="B3" s="157"/>
      <c r="C3" s="158"/>
      <c r="D3" s="159">
        <v>39986</v>
      </c>
      <c r="E3" s="160"/>
      <c r="F3" s="161">
        <v>78864</v>
      </c>
      <c r="G3" s="162"/>
      <c r="H3" s="163"/>
    </row>
    <row r="4" spans="1:8" x14ac:dyDescent="0.15">
      <c r="A4" s="164"/>
      <c r="B4" s="165"/>
      <c r="C4" s="166"/>
      <c r="D4" s="167">
        <v>24483</v>
      </c>
      <c r="E4" s="168"/>
      <c r="F4" s="169">
        <v>46136</v>
      </c>
      <c r="G4" s="170"/>
      <c r="H4" s="171"/>
    </row>
    <row r="5" spans="1:8" x14ac:dyDescent="0.15">
      <c r="A5" s="152" t="s">
        <v>544</v>
      </c>
      <c r="B5" s="157"/>
      <c r="C5" s="158"/>
      <c r="D5" s="159">
        <v>81103</v>
      </c>
      <c r="E5" s="160"/>
      <c r="F5" s="161">
        <v>85042</v>
      </c>
      <c r="G5" s="162"/>
      <c r="H5" s="163"/>
    </row>
    <row r="6" spans="1:8" x14ac:dyDescent="0.15">
      <c r="A6" s="164"/>
      <c r="B6" s="165"/>
      <c r="C6" s="166"/>
      <c r="D6" s="167">
        <v>43616</v>
      </c>
      <c r="E6" s="168"/>
      <c r="F6" s="169">
        <v>50806</v>
      </c>
      <c r="G6" s="170"/>
      <c r="H6" s="171"/>
    </row>
    <row r="7" spans="1:8" x14ac:dyDescent="0.15">
      <c r="A7" s="152" t="s">
        <v>545</v>
      </c>
      <c r="B7" s="157"/>
      <c r="C7" s="158"/>
      <c r="D7" s="159">
        <v>92164</v>
      </c>
      <c r="E7" s="160"/>
      <c r="F7" s="161">
        <v>83774</v>
      </c>
      <c r="G7" s="162"/>
      <c r="H7" s="163"/>
    </row>
    <row r="8" spans="1:8" x14ac:dyDescent="0.15">
      <c r="A8" s="164"/>
      <c r="B8" s="165"/>
      <c r="C8" s="166"/>
      <c r="D8" s="167">
        <v>84402</v>
      </c>
      <c r="E8" s="168"/>
      <c r="F8" s="169">
        <v>52179</v>
      </c>
      <c r="G8" s="170"/>
      <c r="H8" s="171"/>
    </row>
    <row r="9" spans="1:8" x14ac:dyDescent="0.15">
      <c r="A9" s="152" t="s">
        <v>546</v>
      </c>
      <c r="B9" s="157"/>
      <c r="C9" s="158"/>
      <c r="D9" s="159">
        <v>66054</v>
      </c>
      <c r="E9" s="160"/>
      <c r="F9" s="161">
        <v>132981</v>
      </c>
      <c r="G9" s="162"/>
      <c r="H9" s="163"/>
    </row>
    <row r="10" spans="1:8" x14ac:dyDescent="0.15">
      <c r="A10" s="164"/>
      <c r="B10" s="165"/>
      <c r="C10" s="166"/>
      <c r="D10" s="167">
        <v>32998</v>
      </c>
      <c r="E10" s="168"/>
      <c r="F10" s="169">
        <v>56973</v>
      </c>
      <c r="G10" s="170"/>
      <c r="H10" s="171"/>
    </row>
    <row r="11" spans="1:8" x14ac:dyDescent="0.15">
      <c r="A11" s="152" t="s">
        <v>547</v>
      </c>
      <c r="B11" s="157"/>
      <c r="C11" s="158"/>
      <c r="D11" s="159">
        <v>79871</v>
      </c>
      <c r="E11" s="160"/>
      <c r="F11" s="161">
        <v>128523</v>
      </c>
      <c r="G11" s="162"/>
      <c r="H11" s="163"/>
    </row>
    <row r="12" spans="1:8" x14ac:dyDescent="0.15">
      <c r="A12" s="164"/>
      <c r="B12" s="165"/>
      <c r="C12" s="172"/>
      <c r="D12" s="167">
        <v>43046</v>
      </c>
      <c r="E12" s="168"/>
      <c r="F12" s="169">
        <v>56792</v>
      </c>
      <c r="G12" s="170"/>
      <c r="H12" s="171"/>
    </row>
    <row r="13" spans="1:8" x14ac:dyDescent="0.15">
      <c r="A13" s="152"/>
      <c r="B13" s="157"/>
      <c r="C13" s="173"/>
      <c r="D13" s="174">
        <v>71836</v>
      </c>
      <c r="E13" s="175"/>
      <c r="F13" s="176">
        <v>101837</v>
      </c>
      <c r="G13" s="177"/>
      <c r="H13" s="163"/>
    </row>
    <row r="14" spans="1:8" x14ac:dyDescent="0.15">
      <c r="A14" s="164"/>
      <c r="B14" s="165"/>
      <c r="C14" s="166"/>
      <c r="D14" s="167">
        <v>45709</v>
      </c>
      <c r="E14" s="168"/>
      <c r="F14" s="169">
        <v>52577</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4.5199999999999996</v>
      </c>
      <c r="C19" s="178">
        <f>ROUND(VALUE(SUBSTITUTE(実質収支比率等に係る経年分析!G$48,"▲","-")),2)</f>
        <v>5.41</v>
      </c>
      <c r="D19" s="178">
        <f>ROUND(VALUE(SUBSTITUTE(実質収支比率等に係る経年分析!H$48,"▲","-")),2)</f>
        <v>6.79</v>
      </c>
      <c r="E19" s="178">
        <f>ROUND(VALUE(SUBSTITUTE(実質収支比率等に係る経年分析!I$48,"▲","-")),2)</f>
        <v>6.33</v>
      </c>
      <c r="F19" s="178">
        <f>ROUND(VALUE(SUBSTITUTE(実質収支比率等に係る経年分析!J$48,"▲","-")),2)</f>
        <v>10.46</v>
      </c>
    </row>
    <row r="20" spans="1:11" x14ac:dyDescent="0.15">
      <c r="A20" s="178" t="s">
        <v>55</v>
      </c>
      <c r="B20" s="178">
        <f>ROUND(VALUE(SUBSTITUTE(実質収支比率等に係る経年分析!F$47,"▲","-")),2)</f>
        <v>10.78</v>
      </c>
      <c r="C20" s="178">
        <f>ROUND(VALUE(SUBSTITUTE(実質収支比率等に係る経年分析!G$47,"▲","-")),2)</f>
        <v>7.75</v>
      </c>
      <c r="D20" s="178">
        <f>ROUND(VALUE(SUBSTITUTE(実質収支比率等に係る経年分析!H$47,"▲","-")),2)</f>
        <v>4.47</v>
      </c>
      <c r="E20" s="178">
        <f>ROUND(VALUE(SUBSTITUTE(実質収支比率等に係る経年分析!I$47,"▲","-")),2)</f>
        <v>4.5</v>
      </c>
      <c r="F20" s="178">
        <f>ROUND(VALUE(SUBSTITUTE(実質収支比率等に係る経年分析!J$47,"▲","-")),2)</f>
        <v>4.37</v>
      </c>
    </row>
    <row r="21" spans="1:11" x14ac:dyDescent="0.15">
      <c r="A21" s="178" t="s">
        <v>56</v>
      </c>
      <c r="B21" s="178">
        <f>IF(ISNUMBER(VALUE(SUBSTITUTE(実質収支比率等に係る経年分析!F$49,"▲","-"))),ROUND(VALUE(SUBSTITUTE(実質収支比率等に係る経年分析!F$49,"▲","-")),2),NA())</f>
        <v>-3.35</v>
      </c>
      <c r="C21" s="178">
        <f>IF(ISNUMBER(VALUE(SUBSTITUTE(実質収支比率等に係る経年分析!G$49,"▲","-"))),ROUND(VALUE(SUBSTITUTE(実質収支比率等に係る経年分析!G$49,"▲","-")),2),NA())</f>
        <v>-2.39</v>
      </c>
      <c r="D21" s="178">
        <f>IF(ISNUMBER(VALUE(SUBSTITUTE(実質収支比率等に係る経年分析!H$49,"▲","-"))),ROUND(VALUE(SUBSTITUTE(実質収支比率等に係る経年分析!H$49,"▲","-")),2),NA())</f>
        <v>-1.85</v>
      </c>
      <c r="E21" s="178">
        <f>IF(ISNUMBER(VALUE(SUBSTITUTE(実質収支比率等に係る経年分析!I$49,"▲","-"))),ROUND(VALUE(SUBSTITUTE(実質収支比率等に係る経年分析!I$49,"▲","-")),2),NA())</f>
        <v>-0.51</v>
      </c>
      <c r="F21" s="178">
        <f>IF(ISNUMBER(VALUE(SUBSTITUTE(実質収支比率等に係る経年分析!J$49,"▲","-"))),ROUND(VALUE(SUBSTITUTE(実質収支比率等に係る経年分析!J$49,"▲","-")),2),NA())</f>
        <v>4.3099999999999996</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0.35</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0.01</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0.05</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0.1</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0.12</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鹿ノ俣発電所運営事業特別会計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0.16</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0.22</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0.3</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0.16</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0.1</v>
      </c>
    </row>
    <row r="30" spans="1:11" x14ac:dyDescent="0.15">
      <c r="A30" s="179" t="str">
        <f>IF(連結実質赤字比率に係る赤字・黒字の構成分析!C$40="",NA(),連結実質赤字比率に係る赤字・黒字の構成分析!C$40)</f>
        <v>農業集落排水事業特別会計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0.28999999999999998</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0.22</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0.2</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0.12</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0.63</v>
      </c>
    </row>
    <row r="31" spans="1:11" x14ac:dyDescent="0.15">
      <c r="A31" s="179" t="str">
        <f>IF(連結実質赤字比率に係る赤字・黒字の構成分析!C$39="",NA(),連結実質赤字比率に係る赤字・黒字の構成分析!C$39)</f>
        <v>簡易水道事業特別会計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0.28999999999999998</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0.19</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0.32</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0.37</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0.92</v>
      </c>
    </row>
    <row r="32" spans="1:11" x14ac:dyDescent="0.15">
      <c r="A32" s="179" t="str">
        <f>IF(連結実質赤字比率に係る赤字・黒字の構成分析!C$38="",NA(),連結実質赤字比率に係る赤字・黒字の構成分析!C$38)</f>
        <v>国民健康保険事業特別会計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0.21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2.02</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0.85</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0.91</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1.37</v>
      </c>
    </row>
    <row r="33" spans="1:16" x14ac:dyDescent="0.15">
      <c r="A33" s="179" t="str">
        <f>IF(連結実質赤字比率に係る赤字・黒字の構成分析!C$37="",NA(),連結実質赤字比率に係る赤字・黒字の構成分析!C$37)</f>
        <v>介護保険事業特別会計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1.65</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0.64</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2.34</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1.24</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1.76</v>
      </c>
    </row>
    <row r="34" spans="1:16" x14ac:dyDescent="0.15">
      <c r="A34" s="179" t="str">
        <f>IF(連結実質赤字比率に係る赤字・黒字の構成分析!C$36="",NA(),連結実質赤字比率に係る赤字・黒字の構成分析!C$36)</f>
        <v>公共下水道事業会計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2.65</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3.65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3.46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3.53</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3.4</v>
      </c>
    </row>
    <row r="35" spans="1:16" x14ac:dyDescent="0.15">
      <c r="A35" s="179" t="str">
        <f>IF(連結実質赤字比率に係る赤字・黒字の構成分析!C$35="",NA(),連結実質赤字比率に係る赤字・黒字の構成分析!C$35)</f>
        <v>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4.18</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4.7300000000000004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5.45</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5.67</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6.36</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4.3499999999999996</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5.17</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6.45</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6.13</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10.32</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1611</v>
      </c>
      <c r="E42" s="180"/>
      <c r="F42" s="180"/>
      <c r="G42" s="180">
        <f>'実質公債費比率（分子）の構造'!L$52</f>
        <v>1646</v>
      </c>
      <c r="H42" s="180"/>
      <c r="I42" s="180"/>
      <c r="J42" s="180">
        <f>'実質公債費比率（分子）の構造'!M$52</f>
        <v>1715</v>
      </c>
      <c r="K42" s="180"/>
      <c r="L42" s="180"/>
      <c r="M42" s="180">
        <f>'実質公債費比率（分子）の構造'!N$52</f>
        <v>1719</v>
      </c>
      <c r="N42" s="180"/>
      <c r="O42" s="180"/>
      <c r="P42" s="180">
        <f>'実質公債費比率（分子）の構造'!O$52</f>
        <v>1734</v>
      </c>
    </row>
    <row r="43" spans="1:16" x14ac:dyDescent="0.15">
      <c r="A43" s="180" t="s">
        <v>64</v>
      </c>
      <c r="B43" s="180" t="str">
        <f>'実質公債費比率（分子）の構造'!K$51</f>
        <v>-</v>
      </c>
      <c r="C43" s="180"/>
      <c r="D43" s="180"/>
      <c r="E43" s="180" t="str">
        <f>'実質公債費比率（分子）の構造'!L$51</f>
        <v>-</v>
      </c>
      <c r="F43" s="180"/>
      <c r="G43" s="180"/>
      <c r="H43" s="180">
        <f>'実質公債費比率（分子）の構造'!M$51</f>
        <v>0</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20</v>
      </c>
      <c r="C44" s="180"/>
      <c r="D44" s="180"/>
      <c r="E44" s="180">
        <f>'実質公債費比率（分子）の構造'!L$50</f>
        <v>20</v>
      </c>
      <c r="F44" s="180"/>
      <c r="G44" s="180"/>
      <c r="H44" s="180">
        <f>'実質公債費比率（分子）の構造'!M$50</f>
        <v>16</v>
      </c>
      <c r="I44" s="180"/>
      <c r="J44" s="180"/>
      <c r="K44" s="180">
        <f>'実質公債費比率（分子）の構造'!N$50</f>
        <v>19</v>
      </c>
      <c r="L44" s="180"/>
      <c r="M44" s="180"/>
      <c r="N44" s="180">
        <f>'実質公債費比率（分子）の構造'!O$50</f>
        <v>19</v>
      </c>
      <c r="O44" s="180"/>
      <c r="P44" s="180"/>
    </row>
    <row r="45" spans="1:16" x14ac:dyDescent="0.15">
      <c r="A45" s="180" t="s">
        <v>66</v>
      </c>
      <c r="B45" s="180">
        <f>'実質公債費比率（分子）の構造'!K$49</f>
        <v>46</v>
      </c>
      <c r="C45" s="180"/>
      <c r="D45" s="180"/>
      <c r="E45" s="180">
        <f>'実質公債費比率（分子）の構造'!L$49</f>
        <v>54</v>
      </c>
      <c r="F45" s="180"/>
      <c r="G45" s="180"/>
      <c r="H45" s="180">
        <f>'実質公債費比率（分子）の構造'!M$49</f>
        <v>61</v>
      </c>
      <c r="I45" s="180"/>
      <c r="J45" s="180"/>
      <c r="K45" s="180">
        <f>'実質公債費比率（分子）の構造'!N$49</f>
        <v>57</v>
      </c>
      <c r="L45" s="180"/>
      <c r="M45" s="180"/>
      <c r="N45" s="180">
        <f>'実質公債費比率（分子）の構造'!O$49</f>
        <v>57</v>
      </c>
      <c r="O45" s="180"/>
      <c r="P45" s="180"/>
    </row>
    <row r="46" spans="1:16" x14ac:dyDescent="0.15">
      <c r="A46" s="180" t="s">
        <v>67</v>
      </c>
      <c r="B46" s="180">
        <f>'実質公債費比率（分子）の構造'!K$48</f>
        <v>643</v>
      </c>
      <c r="C46" s="180"/>
      <c r="D46" s="180"/>
      <c r="E46" s="180">
        <f>'実質公債費比率（分子）の構造'!L$48</f>
        <v>682</v>
      </c>
      <c r="F46" s="180"/>
      <c r="G46" s="180"/>
      <c r="H46" s="180">
        <f>'実質公債費比率（分子）の構造'!M$48</f>
        <v>685</v>
      </c>
      <c r="I46" s="180"/>
      <c r="J46" s="180"/>
      <c r="K46" s="180">
        <f>'実質公債費比率（分子）の構造'!N$48</f>
        <v>706</v>
      </c>
      <c r="L46" s="180"/>
      <c r="M46" s="180"/>
      <c r="N46" s="180">
        <f>'実質公債費比率（分子）の構造'!O$48</f>
        <v>719</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1828</v>
      </c>
      <c r="C49" s="180"/>
      <c r="D49" s="180"/>
      <c r="E49" s="180">
        <f>'実質公債費比率（分子）の構造'!L$45</f>
        <v>1814</v>
      </c>
      <c r="F49" s="180"/>
      <c r="G49" s="180"/>
      <c r="H49" s="180">
        <f>'実質公債費比率（分子）の構造'!M$45</f>
        <v>1857</v>
      </c>
      <c r="I49" s="180"/>
      <c r="J49" s="180"/>
      <c r="K49" s="180">
        <f>'実質公債費比率（分子）の構造'!N$45</f>
        <v>1891</v>
      </c>
      <c r="L49" s="180"/>
      <c r="M49" s="180"/>
      <c r="N49" s="180">
        <f>'実質公債費比率（分子）の構造'!O$45</f>
        <v>1913</v>
      </c>
      <c r="O49" s="180"/>
      <c r="P49" s="180"/>
    </row>
    <row r="50" spans="1:16" x14ac:dyDescent="0.15">
      <c r="A50" s="180" t="s">
        <v>71</v>
      </c>
      <c r="B50" s="180" t="e">
        <f>NA()</f>
        <v>#N/A</v>
      </c>
      <c r="C50" s="180">
        <f>IF(ISNUMBER('実質公債費比率（分子）の構造'!K$53),'実質公債費比率（分子）の構造'!K$53,NA())</f>
        <v>926</v>
      </c>
      <c r="D50" s="180" t="e">
        <f>NA()</f>
        <v>#N/A</v>
      </c>
      <c r="E50" s="180" t="e">
        <f>NA()</f>
        <v>#N/A</v>
      </c>
      <c r="F50" s="180">
        <f>IF(ISNUMBER('実質公債費比率（分子）の構造'!L$53),'実質公債費比率（分子）の構造'!L$53,NA())</f>
        <v>924</v>
      </c>
      <c r="G50" s="180" t="e">
        <f>NA()</f>
        <v>#N/A</v>
      </c>
      <c r="H50" s="180" t="e">
        <f>NA()</f>
        <v>#N/A</v>
      </c>
      <c r="I50" s="180">
        <f>IF(ISNUMBER('実質公債費比率（分子）の構造'!M$53),'実質公債費比率（分子）の構造'!M$53,NA())</f>
        <v>904</v>
      </c>
      <c r="J50" s="180" t="e">
        <f>NA()</f>
        <v>#N/A</v>
      </c>
      <c r="K50" s="180" t="e">
        <f>NA()</f>
        <v>#N/A</v>
      </c>
      <c r="L50" s="180">
        <f>IF(ISNUMBER('実質公債費比率（分子）の構造'!N$53),'実質公債費比率（分子）の構造'!N$53,NA())</f>
        <v>954</v>
      </c>
      <c r="M50" s="180" t="e">
        <f>NA()</f>
        <v>#N/A</v>
      </c>
      <c r="N50" s="180" t="e">
        <f>NA()</f>
        <v>#N/A</v>
      </c>
      <c r="O50" s="180">
        <f>IF(ISNUMBER('実質公債費比率（分子）の構造'!O$53),'実質公債費比率（分子）の構造'!O$53,NA())</f>
        <v>974</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21429</v>
      </c>
      <c r="E56" s="179"/>
      <c r="F56" s="179"/>
      <c r="G56" s="179">
        <f>'将来負担比率（分子）の構造'!J$52</f>
        <v>21348</v>
      </c>
      <c r="H56" s="179"/>
      <c r="I56" s="179"/>
      <c r="J56" s="179">
        <f>'将来負担比率（分子）の構造'!K$52</f>
        <v>21745</v>
      </c>
      <c r="K56" s="179"/>
      <c r="L56" s="179"/>
      <c r="M56" s="179">
        <f>'将来負担比率（分子）の構造'!L$52</f>
        <v>21306</v>
      </c>
      <c r="N56" s="179"/>
      <c r="O56" s="179"/>
      <c r="P56" s="179">
        <f>'将来負担比率（分子）の構造'!M$52</f>
        <v>20541</v>
      </c>
    </row>
    <row r="57" spans="1:16" x14ac:dyDescent="0.15">
      <c r="A57" s="179" t="s">
        <v>42</v>
      </c>
      <c r="B57" s="179"/>
      <c r="C57" s="179"/>
      <c r="D57" s="179">
        <f>'将来負担比率（分子）の構造'!I$51</f>
        <v>586</v>
      </c>
      <c r="E57" s="179"/>
      <c r="F57" s="179"/>
      <c r="G57" s="179">
        <f>'将来負担比率（分子）の構造'!J$51</f>
        <v>539</v>
      </c>
      <c r="H57" s="179"/>
      <c r="I57" s="179"/>
      <c r="J57" s="179">
        <f>'将来負担比率（分子）の構造'!K$51</f>
        <v>529</v>
      </c>
      <c r="K57" s="179"/>
      <c r="L57" s="179"/>
      <c r="M57" s="179">
        <f>'将来負担比率（分子）の構造'!L$51</f>
        <v>499</v>
      </c>
      <c r="N57" s="179"/>
      <c r="O57" s="179"/>
      <c r="P57" s="179">
        <f>'将来負担比率（分子）の構造'!M$51</f>
        <v>437</v>
      </c>
    </row>
    <row r="58" spans="1:16" x14ac:dyDescent="0.15">
      <c r="A58" s="179" t="s">
        <v>41</v>
      </c>
      <c r="B58" s="179"/>
      <c r="C58" s="179"/>
      <c r="D58" s="179">
        <f>'将来負担比率（分子）の構造'!I$50</f>
        <v>1725</v>
      </c>
      <c r="E58" s="179"/>
      <c r="F58" s="179"/>
      <c r="G58" s="179">
        <f>'将来負担比率（分子）の構造'!J$50</f>
        <v>1530</v>
      </c>
      <c r="H58" s="179"/>
      <c r="I58" s="179"/>
      <c r="J58" s="179">
        <f>'将来負担比率（分子）の構造'!K$50</f>
        <v>1306</v>
      </c>
      <c r="K58" s="179"/>
      <c r="L58" s="179"/>
      <c r="M58" s="179">
        <f>'将来負担比率（分子）の構造'!L$50</f>
        <v>1428</v>
      </c>
      <c r="N58" s="179"/>
      <c r="O58" s="179"/>
      <c r="P58" s="179">
        <f>'将来負担比率（分子）の構造'!M$50</f>
        <v>1508</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126</v>
      </c>
      <c r="C61" s="179"/>
      <c r="D61" s="179"/>
      <c r="E61" s="179">
        <f>'将来負担比率（分子）の構造'!J$46</f>
        <v>108</v>
      </c>
      <c r="F61" s="179"/>
      <c r="G61" s="179"/>
      <c r="H61" s="179">
        <f>'将来負担比率（分子）の構造'!K$46</f>
        <v>91</v>
      </c>
      <c r="I61" s="179"/>
      <c r="J61" s="179"/>
      <c r="K61" s="179">
        <f>'将来負担比率（分子）の構造'!L$46</f>
        <v>253</v>
      </c>
      <c r="L61" s="179"/>
      <c r="M61" s="179"/>
      <c r="N61" s="179">
        <f>'将来負担比率（分子）の構造'!M$46</f>
        <v>356</v>
      </c>
      <c r="O61" s="179"/>
      <c r="P61" s="179"/>
    </row>
    <row r="62" spans="1:16" x14ac:dyDescent="0.15">
      <c r="A62" s="179" t="s">
        <v>35</v>
      </c>
      <c r="B62" s="179">
        <f>'将来負担比率（分子）の構造'!I$45</f>
        <v>3452</v>
      </c>
      <c r="C62" s="179"/>
      <c r="D62" s="179"/>
      <c r="E62" s="179">
        <f>'将来負担比率（分子）の構造'!J$45</f>
        <v>3434</v>
      </c>
      <c r="F62" s="179"/>
      <c r="G62" s="179"/>
      <c r="H62" s="179">
        <f>'将来負担比率（分子）の構造'!K$45</f>
        <v>3311</v>
      </c>
      <c r="I62" s="179"/>
      <c r="J62" s="179"/>
      <c r="K62" s="179">
        <f>'将来負担比率（分子）の構造'!L$45</f>
        <v>3254</v>
      </c>
      <c r="L62" s="179"/>
      <c r="M62" s="179"/>
      <c r="N62" s="179">
        <f>'将来負担比率（分子）の構造'!M$45</f>
        <v>3171</v>
      </c>
      <c r="O62" s="179"/>
      <c r="P62" s="179"/>
    </row>
    <row r="63" spans="1:16" x14ac:dyDescent="0.15">
      <c r="A63" s="179" t="s">
        <v>34</v>
      </c>
      <c r="B63" s="179">
        <f>'将来負担比率（分子）の構造'!I$44</f>
        <v>367</v>
      </c>
      <c r="C63" s="179"/>
      <c r="D63" s="179"/>
      <c r="E63" s="179">
        <f>'将来負担比率（分子）の構造'!J$44</f>
        <v>403</v>
      </c>
      <c r="F63" s="179"/>
      <c r="G63" s="179"/>
      <c r="H63" s="179">
        <f>'将来負担比率（分子）の構造'!K$44</f>
        <v>394</v>
      </c>
      <c r="I63" s="179"/>
      <c r="J63" s="179"/>
      <c r="K63" s="179">
        <f>'将来負担比率（分子）の構造'!L$44</f>
        <v>411</v>
      </c>
      <c r="L63" s="179"/>
      <c r="M63" s="179"/>
      <c r="N63" s="179">
        <f>'将来負担比率（分子）の構造'!M$44</f>
        <v>486</v>
      </c>
      <c r="O63" s="179"/>
      <c r="P63" s="179"/>
    </row>
    <row r="64" spans="1:16" x14ac:dyDescent="0.15">
      <c r="A64" s="179" t="s">
        <v>33</v>
      </c>
      <c r="B64" s="179">
        <f>'将来負担比率（分子）の構造'!I$43</f>
        <v>12935</v>
      </c>
      <c r="C64" s="179"/>
      <c r="D64" s="179"/>
      <c r="E64" s="179">
        <f>'将来負担比率（分子）の構造'!J$43</f>
        <v>12404</v>
      </c>
      <c r="F64" s="179"/>
      <c r="G64" s="179"/>
      <c r="H64" s="179">
        <f>'将来負担比率（分子）の構造'!K$43</f>
        <v>11659</v>
      </c>
      <c r="I64" s="179"/>
      <c r="J64" s="179"/>
      <c r="K64" s="179">
        <f>'将来負担比率（分子）の構造'!L$43</f>
        <v>11209</v>
      </c>
      <c r="L64" s="179"/>
      <c r="M64" s="179"/>
      <c r="N64" s="179">
        <f>'将来負担比率（分子）の構造'!M$43</f>
        <v>10802</v>
      </c>
      <c r="O64" s="179"/>
      <c r="P64" s="179"/>
    </row>
    <row r="65" spans="1:16" x14ac:dyDescent="0.15">
      <c r="A65" s="179" t="s">
        <v>32</v>
      </c>
      <c r="B65" s="179">
        <f>'将来負担比率（分子）の構造'!I$42</f>
        <v>181</v>
      </c>
      <c r="C65" s="179"/>
      <c r="D65" s="179"/>
      <c r="E65" s="179">
        <f>'将来負担比率（分子）の構造'!J$42</f>
        <v>171</v>
      </c>
      <c r="F65" s="179"/>
      <c r="G65" s="179"/>
      <c r="H65" s="179">
        <f>'将来負担比率（分子）の構造'!K$42</f>
        <v>144</v>
      </c>
      <c r="I65" s="179"/>
      <c r="J65" s="179"/>
      <c r="K65" s="179">
        <f>'将来負担比率（分子）の構造'!L$42</f>
        <v>121</v>
      </c>
      <c r="L65" s="179"/>
      <c r="M65" s="179"/>
      <c r="N65" s="179">
        <f>'将来負担比率（分子）の構造'!M$42</f>
        <v>107</v>
      </c>
      <c r="O65" s="179"/>
      <c r="P65" s="179"/>
    </row>
    <row r="66" spans="1:16" x14ac:dyDescent="0.15">
      <c r="A66" s="179" t="s">
        <v>31</v>
      </c>
      <c r="B66" s="179">
        <f>'将来負担比率（分子）の構造'!I$41</f>
        <v>19436</v>
      </c>
      <c r="C66" s="179"/>
      <c r="D66" s="179"/>
      <c r="E66" s="179">
        <f>'将来負担比率（分子）の構造'!J$41</f>
        <v>19574</v>
      </c>
      <c r="F66" s="179"/>
      <c r="G66" s="179"/>
      <c r="H66" s="179">
        <f>'将来負担比率（分子）の構造'!K$41</f>
        <v>20502</v>
      </c>
      <c r="I66" s="179"/>
      <c r="J66" s="179"/>
      <c r="K66" s="179">
        <f>'将来負担比率（分子）の構造'!L$41</f>
        <v>20126</v>
      </c>
      <c r="L66" s="179"/>
      <c r="M66" s="179"/>
      <c r="N66" s="179">
        <f>'将来負担比率（分子）の構造'!M$41</f>
        <v>19746</v>
      </c>
      <c r="O66" s="179"/>
      <c r="P66" s="179"/>
    </row>
    <row r="67" spans="1:16" x14ac:dyDescent="0.15">
      <c r="A67" s="179" t="s">
        <v>75</v>
      </c>
      <c r="B67" s="179" t="e">
        <f>NA()</f>
        <v>#N/A</v>
      </c>
      <c r="C67" s="179">
        <f>IF(ISNUMBER('将来負担比率（分子）の構造'!I$53), IF('将来負担比率（分子）の構造'!I$53 &lt; 0, 0, '将来負担比率（分子）の構造'!I$53), NA())</f>
        <v>12757</v>
      </c>
      <c r="D67" s="179" t="e">
        <f>NA()</f>
        <v>#N/A</v>
      </c>
      <c r="E67" s="179" t="e">
        <f>NA()</f>
        <v>#N/A</v>
      </c>
      <c r="F67" s="179">
        <f>IF(ISNUMBER('将来負担比率（分子）の構造'!J$53), IF('将来負担比率（分子）の構造'!J$53 &lt; 0, 0, '将来負担比率（分子）の構造'!J$53), NA())</f>
        <v>12677</v>
      </c>
      <c r="G67" s="179" t="e">
        <f>NA()</f>
        <v>#N/A</v>
      </c>
      <c r="H67" s="179" t="e">
        <f>NA()</f>
        <v>#N/A</v>
      </c>
      <c r="I67" s="179">
        <f>IF(ISNUMBER('将来負担比率（分子）の構造'!K$53), IF('将来負担比率（分子）の構造'!K$53 &lt; 0, 0, '将来負担比率（分子）の構造'!K$53), NA())</f>
        <v>12521</v>
      </c>
      <c r="J67" s="179" t="e">
        <f>NA()</f>
        <v>#N/A</v>
      </c>
      <c r="K67" s="179" t="e">
        <f>NA()</f>
        <v>#N/A</v>
      </c>
      <c r="L67" s="179">
        <f>IF(ISNUMBER('将来負担比率（分子）の構造'!L$53), IF('将来負担比率（分子）の構造'!L$53 &lt; 0, 0, '将来負担比率（分子）の構造'!L$53), NA())</f>
        <v>12141</v>
      </c>
      <c r="M67" s="179" t="e">
        <f>NA()</f>
        <v>#N/A</v>
      </c>
      <c r="N67" s="179" t="e">
        <f>NA()</f>
        <v>#N/A</v>
      </c>
      <c r="O67" s="179">
        <f>IF(ISNUMBER('将来負担比率（分子）の構造'!M$53), IF('将来負担比率（分子）の構造'!M$53 &lt; 0, 0, '将来負担比率（分子）の構造'!M$53), NA())</f>
        <v>12182</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412</v>
      </c>
      <c r="C72" s="183">
        <f>基金残高に係る経年分析!G55</f>
        <v>412</v>
      </c>
      <c r="D72" s="183">
        <f>基金残高に係る経年分析!H55</f>
        <v>412</v>
      </c>
    </row>
    <row r="73" spans="1:16" x14ac:dyDescent="0.15">
      <c r="A73" s="182" t="s">
        <v>78</v>
      </c>
      <c r="B73" s="183">
        <f>基金残高に係る経年分析!F56</f>
        <v>2</v>
      </c>
      <c r="C73" s="183">
        <f>基金残高に係る経年分析!G56</f>
        <v>2</v>
      </c>
      <c r="D73" s="183">
        <f>基金残高に係る経年分析!H56</f>
        <v>2</v>
      </c>
    </row>
    <row r="74" spans="1:16" x14ac:dyDescent="0.15">
      <c r="A74" s="182" t="s">
        <v>79</v>
      </c>
      <c r="B74" s="183">
        <f>基金残高に係る経年分析!F57</f>
        <v>1443</v>
      </c>
      <c r="C74" s="183">
        <f>基金残高に係る経年分析!G57</f>
        <v>1160</v>
      </c>
      <c r="D74" s="183">
        <f>基金残高に係る経年分析!H57</f>
        <v>1285</v>
      </c>
    </row>
  </sheetData>
  <sheetProtection algorithmName="SHA-512" hashValue="9Bo+kmSVSvDxiAG1viEiWWg9UUovdwFrDlz8CY0WTD6xug8x60Qs9yVu54LEWZchTIkP6BioM0ihpE6t6hNV9w==" saltValue="RiS1L1TC0n6bLylF0WILf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8" t="s">
        <v>213</v>
      </c>
      <c r="DI1" s="799"/>
      <c r="DJ1" s="799"/>
      <c r="DK1" s="799"/>
      <c r="DL1" s="799"/>
      <c r="DM1" s="799"/>
      <c r="DN1" s="800"/>
      <c r="DO1" s="224"/>
      <c r="DP1" s="798" t="s">
        <v>214</v>
      </c>
      <c r="DQ1" s="799"/>
      <c r="DR1" s="799"/>
      <c r="DS1" s="799"/>
      <c r="DT1" s="799"/>
      <c r="DU1" s="799"/>
      <c r="DV1" s="799"/>
      <c r="DW1" s="799"/>
      <c r="DX1" s="799"/>
      <c r="DY1" s="799"/>
      <c r="DZ1" s="799"/>
      <c r="EA1" s="799"/>
      <c r="EB1" s="799"/>
      <c r="EC1" s="800"/>
      <c r="ED1" s="222"/>
      <c r="EE1" s="222"/>
      <c r="EF1" s="222"/>
      <c r="EG1" s="222"/>
      <c r="EH1" s="222"/>
      <c r="EI1" s="222"/>
      <c r="EJ1" s="222"/>
      <c r="EK1" s="222"/>
      <c r="EL1" s="222"/>
      <c r="EM1" s="222"/>
    </row>
    <row r="2" spans="2:143" ht="22.5" customHeight="1" x14ac:dyDescent="0.15">
      <c r="B2" s="225" t="s">
        <v>215</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40" t="s">
        <v>216</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217</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3" t="s">
        <v>218</v>
      </c>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c r="DS3" s="784"/>
      <c r="DT3" s="784"/>
      <c r="DU3" s="784"/>
      <c r="DV3" s="784"/>
      <c r="DW3" s="784"/>
      <c r="DX3" s="784"/>
      <c r="DY3" s="784"/>
      <c r="DZ3" s="784"/>
      <c r="EA3" s="784"/>
      <c r="EB3" s="784"/>
      <c r="EC3" s="785"/>
    </row>
    <row r="4" spans="2:143" ht="11.25" customHeight="1" x14ac:dyDescent="0.15">
      <c r="B4" s="740" t="s">
        <v>1</v>
      </c>
      <c r="C4" s="741"/>
      <c r="D4" s="741"/>
      <c r="E4" s="741"/>
      <c r="F4" s="741"/>
      <c r="G4" s="741"/>
      <c r="H4" s="741"/>
      <c r="I4" s="741"/>
      <c r="J4" s="741"/>
      <c r="K4" s="741"/>
      <c r="L4" s="741"/>
      <c r="M4" s="741"/>
      <c r="N4" s="741"/>
      <c r="O4" s="741"/>
      <c r="P4" s="741"/>
      <c r="Q4" s="742"/>
      <c r="R4" s="740" t="s">
        <v>219</v>
      </c>
      <c r="S4" s="741"/>
      <c r="T4" s="741"/>
      <c r="U4" s="741"/>
      <c r="V4" s="741"/>
      <c r="W4" s="741"/>
      <c r="X4" s="741"/>
      <c r="Y4" s="742"/>
      <c r="Z4" s="740" t="s">
        <v>220</v>
      </c>
      <c r="AA4" s="741"/>
      <c r="AB4" s="741"/>
      <c r="AC4" s="742"/>
      <c r="AD4" s="740" t="s">
        <v>221</v>
      </c>
      <c r="AE4" s="741"/>
      <c r="AF4" s="741"/>
      <c r="AG4" s="741"/>
      <c r="AH4" s="741"/>
      <c r="AI4" s="741"/>
      <c r="AJ4" s="741"/>
      <c r="AK4" s="742"/>
      <c r="AL4" s="740" t="s">
        <v>220</v>
      </c>
      <c r="AM4" s="741"/>
      <c r="AN4" s="741"/>
      <c r="AO4" s="742"/>
      <c r="AP4" s="801" t="s">
        <v>222</v>
      </c>
      <c r="AQ4" s="801"/>
      <c r="AR4" s="801"/>
      <c r="AS4" s="801"/>
      <c r="AT4" s="801"/>
      <c r="AU4" s="801"/>
      <c r="AV4" s="801"/>
      <c r="AW4" s="801"/>
      <c r="AX4" s="801"/>
      <c r="AY4" s="801"/>
      <c r="AZ4" s="801"/>
      <c r="BA4" s="801"/>
      <c r="BB4" s="801"/>
      <c r="BC4" s="801"/>
      <c r="BD4" s="801"/>
      <c r="BE4" s="801"/>
      <c r="BF4" s="801"/>
      <c r="BG4" s="801" t="s">
        <v>223</v>
      </c>
      <c r="BH4" s="801"/>
      <c r="BI4" s="801"/>
      <c r="BJ4" s="801"/>
      <c r="BK4" s="801"/>
      <c r="BL4" s="801"/>
      <c r="BM4" s="801"/>
      <c r="BN4" s="801"/>
      <c r="BO4" s="801" t="s">
        <v>220</v>
      </c>
      <c r="BP4" s="801"/>
      <c r="BQ4" s="801"/>
      <c r="BR4" s="801"/>
      <c r="BS4" s="801" t="s">
        <v>224</v>
      </c>
      <c r="BT4" s="801"/>
      <c r="BU4" s="801"/>
      <c r="BV4" s="801"/>
      <c r="BW4" s="801"/>
      <c r="BX4" s="801"/>
      <c r="BY4" s="801"/>
      <c r="BZ4" s="801"/>
      <c r="CA4" s="801"/>
      <c r="CB4" s="801"/>
      <c r="CD4" s="783" t="s">
        <v>225</v>
      </c>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5"/>
    </row>
    <row r="5" spans="2:143" s="228" customFormat="1" ht="11.25" customHeight="1" x14ac:dyDescent="0.15">
      <c r="B5" s="745" t="s">
        <v>226</v>
      </c>
      <c r="C5" s="746"/>
      <c r="D5" s="746"/>
      <c r="E5" s="746"/>
      <c r="F5" s="746"/>
      <c r="G5" s="746"/>
      <c r="H5" s="746"/>
      <c r="I5" s="746"/>
      <c r="J5" s="746"/>
      <c r="K5" s="746"/>
      <c r="L5" s="746"/>
      <c r="M5" s="746"/>
      <c r="N5" s="746"/>
      <c r="O5" s="746"/>
      <c r="P5" s="746"/>
      <c r="Q5" s="747"/>
      <c r="R5" s="734">
        <v>3742225</v>
      </c>
      <c r="S5" s="735"/>
      <c r="T5" s="735"/>
      <c r="U5" s="735"/>
      <c r="V5" s="735"/>
      <c r="W5" s="735"/>
      <c r="X5" s="735"/>
      <c r="Y5" s="778"/>
      <c r="Z5" s="796">
        <v>18.100000000000001</v>
      </c>
      <c r="AA5" s="796"/>
      <c r="AB5" s="796"/>
      <c r="AC5" s="796"/>
      <c r="AD5" s="797">
        <v>3742225</v>
      </c>
      <c r="AE5" s="797"/>
      <c r="AF5" s="797"/>
      <c r="AG5" s="797"/>
      <c r="AH5" s="797"/>
      <c r="AI5" s="797"/>
      <c r="AJ5" s="797"/>
      <c r="AK5" s="797"/>
      <c r="AL5" s="779">
        <v>41.1</v>
      </c>
      <c r="AM5" s="750"/>
      <c r="AN5" s="750"/>
      <c r="AO5" s="780"/>
      <c r="AP5" s="745" t="s">
        <v>227</v>
      </c>
      <c r="AQ5" s="746"/>
      <c r="AR5" s="746"/>
      <c r="AS5" s="746"/>
      <c r="AT5" s="746"/>
      <c r="AU5" s="746"/>
      <c r="AV5" s="746"/>
      <c r="AW5" s="746"/>
      <c r="AX5" s="746"/>
      <c r="AY5" s="746"/>
      <c r="AZ5" s="746"/>
      <c r="BA5" s="746"/>
      <c r="BB5" s="746"/>
      <c r="BC5" s="746"/>
      <c r="BD5" s="746"/>
      <c r="BE5" s="746"/>
      <c r="BF5" s="747"/>
      <c r="BG5" s="679">
        <v>3737940</v>
      </c>
      <c r="BH5" s="680"/>
      <c r="BI5" s="680"/>
      <c r="BJ5" s="680"/>
      <c r="BK5" s="680"/>
      <c r="BL5" s="680"/>
      <c r="BM5" s="680"/>
      <c r="BN5" s="681"/>
      <c r="BO5" s="712">
        <v>99.9</v>
      </c>
      <c r="BP5" s="712"/>
      <c r="BQ5" s="712"/>
      <c r="BR5" s="712"/>
      <c r="BS5" s="713">
        <v>56132</v>
      </c>
      <c r="BT5" s="713"/>
      <c r="BU5" s="713"/>
      <c r="BV5" s="713"/>
      <c r="BW5" s="713"/>
      <c r="BX5" s="713"/>
      <c r="BY5" s="713"/>
      <c r="BZ5" s="713"/>
      <c r="CA5" s="713"/>
      <c r="CB5" s="776"/>
      <c r="CD5" s="783" t="s">
        <v>222</v>
      </c>
      <c r="CE5" s="784"/>
      <c r="CF5" s="784"/>
      <c r="CG5" s="784"/>
      <c r="CH5" s="784"/>
      <c r="CI5" s="784"/>
      <c r="CJ5" s="784"/>
      <c r="CK5" s="784"/>
      <c r="CL5" s="784"/>
      <c r="CM5" s="784"/>
      <c r="CN5" s="784"/>
      <c r="CO5" s="784"/>
      <c r="CP5" s="784"/>
      <c r="CQ5" s="785"/>
      <c r="CR5" s="783" t="s">
        <v>228</v>
      </c>
      <c r="CS5" s="784"/>
      <c r="CT5" s="784"/>
      <c r="CU5" s="784"/>
      <c r="CV5" s="784"/>
      <c r="CW5" s="784"/>
      <c r="CX5" s="784"/>
      <c r="CY5" s="785"/>
      <c r="CZ5" s="783" t="s">
        <v>220</v>
      </c>
      <c r="DA5" s="784"/>
      <c r="DB5" s="784"/>
      <c r="DC5" s="785"/>
      <c r="DD5" s="783" t="s">
        <v>229</v>
      </c>
      <c r="DE5" s="784"/>
      <c r="DF5" s="784"/>
      <c r="DG5" s="784"/>
      <c r="DH5" s="784"/>
      <c r="DI5" s="784"/>
      <c r="DJ5" s="784"/>
      <c r="DK5" s="784"/>
      <c r="DL5" s="784"/>
      <c r="DM5" s="784"/>
      <c r="DN5" s="784"/>
      <c r="DO5" s="784"/>
      <c r="DP5" s="785"/>
      <c r="DQ5" s="783" t="s">
        <v>230</v>
      </c>
      <c r="DR5" s="784"/>
      <c r="DS5" s="784"/>
      <c r="DT5" s="784"/>
      <c r="DU5" s="784"/>
      <c r="DV5" s="784"/>
      <c r="DW5" s="784"/>
      <c r="DX5" s="784"/>
      <c r="DY5" s="784"/>
      <c r="DZ5" s="784"/>
      <c r="EA5" s="784"/>
      <c r="EB5" s="784"/>
      <c r="EC5" s="785"/>
    </row>
    <row r="6" spans="2:143" ht="11.25" customHeight="1" x14ac:dyDescent="0.15">
      <c r="B6" s="676" t="s">
        <v>231</v>
      </c>
      <c r="C6" s="677"/>
      <c r="D6" s="677"/>
      <c r="E6" s="677"/>
      <c r="F6" s="677"/>
      <c r="G6" s="677"/>
      <c r="H6" s="677"/>
      <c r="I6" s="677"/>
      <c r="J6" s="677"/>
      <c r="K6" s="677"/>
      <c r="L6" s="677"/>
      <c r="M6" s="677"/>
      <c r="N6" s="677"/>
      <c r="O6" s="677"/>
      <c r="P6" s="677"/>
      <c r="Q6" s="678"/>
      <c r="R6" s="679">
        <v>146265</v>
      </c>
      <c r="S6" s="680"/>
      <c r="T6" s="680"/>
      <c r="U6" s="680"/>
      <c r="V6" s="680"/>
      <c r="W6" s="680"/>
      <c r="X6" s="680"/>
      <c r="Y6" s="681"/>
      <c r="Z6" s="712">
        <v>0.7</v>
      </c>
      <c r="AA6" s="712"/>
      <c r="AB6" s="712"/>
      <c r="AC6" s="712"/>
      <c r="AD6" s="713">
        <v>146265</v>
      </c>
      <c r="AE6" s="713"/>
      <c r="AF6" s="713"/>
      <c r="AG6" s="713"/>
      <c r="AH6" s="713"/>
      <c r="AI6" s="713"/>
      <c r="AJ6" s="713"/>
      <c r="AK6" s="713"/>
      <c r="AL6" s="682">
        <v>1.6</v>
      </c>
      <c r="AM6" s="683"/>
      <c r="AN6" s="683"/>
      <c r="AO6" s="714"/>
      <c r="AP6" s="676" t="s">
        <v>232</v>
      </c>
      <c r="AQ6" s="677"/>
      <c r="AR6" s="677"/>
      <c r="AS6" s="677"/>
      <c r="AT6" s="677"/>
      <c r="AU6" s="677"/>
      <c r="AV6" s="677"/>
      <c r="AW6" s="677"/>
      <c r="AX6" s="677"/>
      <c r="AY6" s="677"/>
      <c r="AZ6" s="677"/>
      <c r="BA6" s="677"/>
      <c r="BB6" s="677"/>
      <c r="BC6" s="677"/>
      <c r="BD6" s="677"/>
      <c r="BE6" s="677"/>
      <c r="BF6" s="678"/>
      <c r="BG6" s="679">
        <v>3737940</v>
      </c>
      <c r="BH6" s="680"/>
      <c r="BI6" s="680"/>
      <c r="BJ6" s="680"/>
      <c r="BK6" s="680"/>
      <c r="BL6" s="680"/>
      <c r="BM6" s="680"/>
      <c r="BN6" s="681"/>
      <c r="BO6" s="712">
        <v>99.9</v>
      </c>
      <c r="BP6" s="712"/>
      <c r="BQ6" s="712"/>
      <c r="BR6" s="712"/>
      <c r="BS6" s="713">
        <v>56132</v>
      </c>
      <c r="BT6" s="713"/>
      <c r="BU6" s="713"/>
      <c r="BV6" s="713"/>
      <c r="BW6" s="713"/>
      <c r="BX6" s="713"/>
      <c r="BY6" s="713"/>
      <c r="BZ6" s="713"/>
      <c r="CA6" s="713"/>
      <c r="CB6" s="776"/>
      <c r="CD6" s="737" t="s">
        <v>233</v>
      </c>
      <c r="CE6" s="738"/>
      <c r="CF6" s="738"/>
      <c r="CG6" s="738"/>
      <c r="CH6" s="738"/>
      <c r="CI6" s="738"/>
      <c r="CJ6" s="738"/>
      <c r="CK6" s="738"/>
      <c r="CL6" s="738"/>
      <c r="CM6" s="738"/>
      <c r="CN6" s="738"/>
      <c r="CO6" s="738"/>
      <c r="CP6" s="738"/>
      <c r="CQ6" s="739"/>
      <c r="CR6" s="679">
        <v>124873</v>
      </c>
      <c r="CS6" s="680"/>
      <c r="CT6" s="680"/>
      <c r="CU6" s="680"/>
      <c r="CV6" s="680"/>
      <c r="CW6" s="680"/>
      <c r="CX6" s="680"/>
      <c r="CY6" s="681"/>
      <c r="CZ6" s="779">
        <v>0.6</v>
      </c>
      <c r="DA6" s="750"/>
      <c r="DB6" s="750"/>
      <c r="DC6" s="782"/>
      <c r="DD6" s="685">
        <v>2983</v>
      </c>
      <c r="DE6" s="680"/>
      <c r="DF6" s="680"/>
      <c r="DG6" s="680"/>
      <c r="DH6" s="680"/>
      <c r="DI6" s="680"/>
      <c r="DJ6" s="680"/>
      <c r="DK6" s="680"/>
      <c r="DL6" s="680"/>
      <c r="DM6" s="680"/>
      <c r="DN6" s="680"/>
      <c r="DO6" s="680"/>
      <c r="DP6" s="681"/>
      <c r="DQ6" s="685">
        <v>124873</v>
      </c>
      <c r="DR6" s="680"/>
      <c r="DS6" s="680"/>
      <c r="DT6" s="680"/>
      <c r="DU6" s="680"/>
      <c r="DV6" s="680"/>
      <c r="DW6" s="680"/>
      <c r="DX6" s="680"/>
      <c r="DY6" s="680"/>
      <c r="DZ6" s="680"/>
      <c r="EA6" s="680"/>
      <c r="EB6" s="680"/>
      <c r="EC6" s="726"/>
    </row>
    <row r="7" spans="2:143" ht="11.25" customHeight="1" x14ac:dyDescent="0.15">
      <c r="B7" s="676" t="s">
        <v>234</v>
      </c>
      <c r="C7" s="677"/>
      <c r="D7" s="677"/>
      <c r="E7" s="677"/>
      <c r="F7" s="677"/>
      <c r="G7" s="677"/>
      <c r="H7" s="677"/>
      <c r="I7" s="677"/>
      <c r="J7" s="677"/>
      <c r="K7" s="677"/>
      <c r="L7" s="677"/>
      <c r="M7" s="677"/>
      <c r="N7" s="677"/>
      <c r="O7" s="677"/>
      <c r="P7" s="677"/>
      <c r="Q7" s="678"/>
      <c r="R7" s="679">
        <v>2386</v>
      </c>
      <c r="S7" s="680"/>
      <c r="T7" s="680"/>
      <c r="U7" s="680"/>
      <c r="V7" s="680"/>
      <c r="W7" s="680"/>
      <c r="X7" s="680"/>
      <c r="Y7" s="681"/>
      <c r="Z7" s="712">
        <v>0</v>
      </c>
      <c r="AA7" s="712"/>
      <c r="AB7" s="712"/>
      <c r="AC7" s="712"/>
      <c r="AD7" s="713">
        <v>2386</v>
      </c>
      <c r="AE7" s="713"/>
      <c r="AF7" s="713"/>
      <c r="AG7" s="713"/>
      <c r="AH7" s="713"/>
      <c r="AI7" s="713"/>
      <c r="AJ7" s="713"/>
      <c r="AK7" s="713"/>
      <c r="AL7" s="682">
        <v>0</v>
      </c>
      <c r="AM7" s="683"/>
      <c r="AN7" s="683"/>
      <c r="AO7" s="714"/>
      <c r="AP7" s="676" t="s">
        <v>235</v>
      </c>
      <c r="AQ7" s="677"/>
      <c r="AR7" s="677"/>
      <c r="AS7" s="677"/>
      <c r="AT7" s="677"/>
      <c r="AU7" s="677"/>
      <c r="AV7" s="677"/>
      <c r="AW7" s="677"/>
      <c r="AX7" s="677"/>
      <c r="AY7" s="677"/>
      <c r="AZ7" s="677"/>
      <c r="BA7" s="677"/>
      <c r="BB7" s="677"/>
      <c r="BC7" s="677"/>
      <c r="BD7" s="677"/>
      <c r="BE7" s="677"/>
      <c r="BF7" s="678"/>
      <c r="BG7" s="679">
        <v>1410824</v>
      </c>
      <c r="BH7" s="680"/>
      <c r="BI7" s="680"/>
      <c r="BJ7" s="680"/>
      <c r="BK7" s="680"/>
      <c r="BL7" s="680"/>
      <c r="BM7" s="680"/>
      <c r="BN7" s="681"/>
      <c r="BO7" s="712">
        <v>37.700000000000003</v>
      </c>
      <c r="BP7" s="712"/>
      <c r="BQ7" s="712"/>
      <c r="BR7" s="712"/>
      <c r="BS7" s="713">
        <v>56132</v>
      </c>
      <c r="BT7" s="713"/>
      <c r="BU7" s="713"/>
      <c r="BV7" s="713"/>
      <c r="BW7" s="713"/>
      <c r="BX7" s="713"/>
      <c r="BY7" s="713"/>
      <c r="BZ7" s="713"/>
      <c r="CA7" s="713"/>
      <c r="CB7" s="776"/>
      <c r="CD7" s="718" t="s">
        <v>236</v>
      </c>
      <c r="CE7" s="719"/>
      <c r="CF7" s="719"/>
      <c r="CG7" s="719"/>
      <c r="CH7" s="719"/>
      <c r="CI7" s="719"/>
      <c r="CJ7" s="719"/>
      <c r="CK7" s="719"/>
      <c r="CL7" s="719"/>
      <c r="CM7" s="719"/>
      <c r="CN7" s="719"/>
      <c r="CO7" s="719"/>
      <c r="CP7" s="719"/>
      <c r="CQ7" s="720"/>
      <c r="CR7" s="679">
        <v>4768208</v>
      </c>
      <c r="CS7" s="680"/>
      <c r="CT7" s="680"/>
      <c r="CU7" s="680"/>
      <c r="CV7" s="680"/>
      <c r="CW7" s="680"/>
      <c r="CX7" s="680"/>
      <c r="CY7" s="681"/>
      <c r="CZ7" s="712">
        <v>24.3</v>
      </c>
      <c r="DA7" s="712"/>
      <c r="DB7" s="712"/>
      <c r="DC7" s="712"/>
      <c r="DD7" s="685">
        <v>62606</v>
      </c>
      <c r="DE7" s="680"/>
      <c r="DF7" s="680"/>
      <c r="DG7" s="680"/>
      <c r="DH7" s="680"/>
      <c r="DI7" s="680"/>
      <c r="DJ7" s="680"/>
      <c r="DK7" s="680"/>
      <c r="DL7" s="680"/>
      <c r="DM7" s="680"/>
      <c r="DN7" s="680"/>
      <c r="DO7" s="680"/>
      <c r="DP7" s="681"/>
      <c r="DQ7" s="685">
        <v>1705107</v>
      </c>
      <c r="DR7" s="680"/>
      <c r="DS7" s="680"/>
      <c r="DT7" s="680"/>
      <c r="DU7" s="680"/>
      <c r="DV7" s="680"/>
      <c r="DW7" s="680"/>
      <c r="DX7" s="680"/>
      <c r="DY7" s="680"/>
      <c r="DZ7" s="680"/>
      <c r="EA7" s="680"/>
      <c r="EB7" s="680"/>
      <c r="EC7" s="726"/>
    </row>
    <row r="8" spans="2:143" ht="11.25" customHeight="1" x14ac:dyDescent="0.15">
      <c r="B8" s="676" t="s">
        <v>237</v>
      </c>
      <c r="C8" s="677"/>
      <c r="D8" s="677"/>
      <c r="E8" s="677"/>
      <c r="F8" s="677"/>
      <c r="G8" s="677"/>
      <c r="H8" s="677"/>
      <c r="I8" s="677"/>
      <c r="J8" s="677"/>
      <c r="K8" s="677"/>
      <c r="L8" s="677"/>
      <c r="M8" s="677"/>
      <c r="N8" s="677"/>
      <c r="O8" s="677"/>
      <c r="P8" s="677"/>
      <c r="Q8" s="678"/>
      <c r="R8" s="679">
        <v>10720</v>
      </c>
      <c r="S8" s="680"/>
      <c r="T8" s="680"/>
      <c r="U8" s="680"/>
      <c r="V8" s="680"/>
      <c r="W8" s="680"/>
      <c r="X8" s="680"/>
      <c r="Y8" s="681"/>
      <c r="Z8" s="712">
        <v>0.1</v>
      </c>
      <c r="AA8" s="712"/>
      <c r="AB8" s="712"/>
      <c r="AC8" s="712"/>
      <c r="AD8" s="713">
        <v>10720</v>
      </c>
      <c r="AE8" s="713"/>
      <c r="AF8" s="713"/>
      <c r="AG8" s="713"/>
      <c r="AH8" s="713"/>
      <c r="AI8" s="713"/>
      <c r="AJ8" s="713"/>
      <c r="AK8" s="713"/>
      <c r="AL8" s="682">
        <v>0.1</v>
      </c>
      <c r="AM8" s="683"/>
      <c r="AN8" s="683"/>
      <c r="AO8" s="714"/>
      <c r="AP8" s="676" t="s">
        <v>238</v>
      </c>
      <c r="AQ8" s="677"/>
      <c r="AR8" s="677"/>
      <c r="AS8" s="677"/>
      <c r="AT8" s="677"/>
      <c r="AU8" s="677"/>
      <c r="AV8" s="677"/>
      <c r="AW8" s="677"/>
      <c r="AX8" s="677"/>
      <c r="AY8" s="677"/>
      <c r="AZ8" s="677"/>
      <c r="BA8" s="677"/>
      <c r="BB8" s="677"/>
      <c r="BC8" s="677"/>
      <c r="BD8" s="677"/>
      <c r="BE8" s="677"/>
      <c r="BF8" s="678"/>
      <c r="BG8" s="679">
        <v>51553</v>
      </c>
      <c r="BH8" s="680"/>
      <c r="BI8" s="680"/>
      <c r="BJ8" s="680"/>
      <c r="BK8" s="680"/>
      <c r="BL8" s="680"/>
      <c r="BM8" s="680"/>
      <c r="BN8" s="681"/>
      <c r="BO8" s="712">
        <v>1.4</v>
      </c>
      <c r="BP8" s="712"/>
      <c r="BQ8" s="712"/>
      <c r="BR8" s="712"/>
      <c r="BS8" s="685" t="s">
        <v>140</v>
      </c>
      <c r="BT8" s="680"/>
      <c r="BU8" s="680"/>
      <c r="BV8" s="680"/>
      <c r="BW8" s="680"/>
      <c r="BX8" s="680"/>
      <c r="BY8" s="680"/>
      <c r="BZ8" s="680"/>
      <c r="CA8" s="680"/>
      <c r="CB8" s="726"/>
      <c r="CD8" s="718" t="s">
        <v>239</v>
      </c>
      <c r="CE8" s="719"/>
      <c r="CF8" s="719"/>
      <c r="CG8" s="719"/>
      <c r="CH8" s="719"/>
      <c r="CI8" s="719"/>
      <c r="CJ8" s="719"/>
      <c r="CK8" s="719"/>
      <c r="CL8" s="719"/>
      <c r="CM8" s="719"/>
      <c r="CN8" s="719"/>
      <c r="CO8" s="719"/>
      <c r="CP8" s="719"/>
      <c r="CQ8" s="720"/>
      <c r="CR8" s="679">
        <v>4713449</v>
      </c>
      <c r="CS8" s="680"/>
      <c r="CT8" s="680"/>
      <c r="CU8" s="680"/>
      <c r="CV8" s="680"/>
      <c r="CW8" s="680"/>
      <c r="CX8" s="680"/>
      <c r="CY8" s="681"/>
      <c r="CZ8" s="712">
        <v>24</v>
      </c>
      <c r="DA8" s="712"/>
      <c r="DB8" s="712"/>
      <c r="DC8" s="712"/>
      <c r="DD8" s="685">
        <v>141963</v>
      </c>
      <c r="DE8" s="680"/>
      <c r="DF8" s="680"/>
      <c r="DG8" s="680"/>
      <c r="DH8" s="680"/>
      <c r="DI8" s="680"/>
      <c r="DJ8" s="680"/>
      <c r="DK8" s="680"/>
      <c r="DL8" s="680"/>
      <c r="DM8" s="680"/>
      <c r="DN8" s="680"/>
      <c r="DO8" s="680"/>
      <c r="DP8" s="681"/>
      <c r="DQ8" s="685">
        <v>2718987</v>
      </c>
      <c r="DR8" s="680"/>
      <c r="DS8" s="680"/>
      <c r="DT8" s="680"/>
      <c r="DU8" s="680"/>
      <c r="DV8" s="680"/>
      <c r="DW8" s="680"/>
      <c r="DX8" s="680"/>
      <c r="DY8" s="680"/>
      <c r="DZ8" s="680"/>
      <c r="EA8" s="680"/>
      <c r="EB8" s="680"/>
      <c r="EC8" s="726"/>
    </row>
    <row r="9" spans="2:143" ht="11.25" customHeight="1" x14ac:dyDescent="0.15">
      <c r="B9" s="676" t="s">
        <v>240</v>
      </c>
      <c r="C9" s="677"/>
      <c r="D9" s="677"/>
      <c r="E9" s="677"/>
      <c r="F9" s="677"/>
      <c r="G9" s="677"/>
      <c r="H9" s="677"/>
      <c r="I9" s="677"/>
      <c r="J9" s="677"/>
      <c r="K9" s="677"/>
      <c r="L9" s="677"/>
      <c r="M9" s="677"/>
      <c r="N9" s="677"/>
      <c r="O9" s="677"/>
      <c r="P9" s="677"/>
      <c r="Q9" s="678"/>
      <c r="R9" s="679">
        <v>11911</v>
      </c>
      <c r="S9" s="680"/>
      <c r="T9" s="680"/>
      <c r="U9" s="680"/>
      <c r="V9" s="680"/>
      <c r="W9" s="680"/>
      <c r="X9" s="680"/>
      <c r="Y9" s="681"/>
      <c r="Z9" s="712">
        <v>0.1</v>
      </c>
      <c r="AA9" s="712"/>
      <c r="AB9" s="712"/>
      <c r="AC9" s="712"/>
      <c r="AD9" s="713">
        <v>11911</v>
      </c>
      <c r="AE9" s="713"/>
      <c r="AF9" s="713"/>
      <c r="AG9" s="713"/>
      <c r="AH9" s="713"/>
      <c r="AI9" s="713"/>
      <c r="AJ9" s="713"/>
      <c r="AK9" s="713"/>
      <c r="AL9" s="682">
        <v>0.1</v>
      </c>
      <c r="AM9" s="683"/>
      <c r="AN9" s="683"/>
      <c r="AO9" s="714"/>
      <c r="AP9" s="676" t="s">
        <v>241</v>
      </c>
      <c r="AQ9" s="677"/>
      <c r="AR9" s="677"/>
      <c r="AS9" s="677"/>
      <c r="AT9" s="677"/>
      <c r="AU9" s="677"/>
      <c r="AV9" s="677"/>
      <c r="AW9" s="677"/>
      <c r="AX9" s="677"/>
      <c r="AY9" s="677"/>
      <c r="AZ9" s="677"/>
      <c r="BA9" s="677"/>
      <c r="BB9" s="677"/>
      <c r="BC9" s="677"/>
      <c r="BD9" s="677"/>
      <c r="BE9" s="677"/>
      <c r="BF9" s="678"/>
      <c r="BG9" s="679">
        <v>1057009</v>
      </c>
      <c r="BH9" s="680"/>
      <c r="BI9" s="680"/>
      <c r="BJ9" s="680"/>
      <c r="BK9" s="680"/>
      <c r="BL9" s="680"/>
      <c r="BM9" s="680"/>
      <c r="BN9" s="681"/>
      <c r="BO9" s="712">
        <v>28.2</v>
      </c>
      <c r="BP9" s="712"/>
      <c r="BQ9" s="712"/>
      <c r="BR9" s="712"/>
      <c r="BS9" s="685" t="s">
        <v>130</v>
      </c>
      <c r="BT9" s="680"/>
      <c r="BU9" s="680"/>
      <c r="BV9" s="680"/>
      <c r="BW9" s="680"/>
      <c r="BX9" s="680"/>
      <c r="BY9" s="680"/>
      <c r="BZ9" s="680"/>
      <c r="CA9" s="680"/>
      <c r="CB9" s="726"/>
      <c r="CD9" s="718" t="s">
        <v>242</v>
      </c>
      <c r="CE9" s="719"/>
      <c r="CF9" s="719"/>
      <c r="CG9" s="719"/>
      <c r="CH9" s="719"/>
      <c r="CI9" s="719"/>
      <c r="CJ9" s="719"/>
      <c r="CK9" s="719"/>
      <c r="CL9" s="719"/>
      <c r="CM9" s="719"/>
      <c r="CN9" s="719"/>
      <c r="CO9" s="719"/>
      <c r="CP9" s="719"/>
      <c r="CQ9" s="720"/>
      <c r="CR9" s="679">
        <v>1029555</v>
      </c>
      <c r="CS9" s="680"/>
      <c r="CT9" s="680"/>
      <c r="CU9" s="680"/>
      <c r="CV9" s="680"/>
      <c r="CW9" s="680"/>
      <c r="CX9" s="680"/>
      <c r="CY9" s="681"/>
      <c r="CZ9" s="712">
        <v>5.2</v>
      </c>
      <c r="DA9" s="712"/>
      <c r="DB9" s="712"/>
      <c r="DC9" s="712"/>
      <c r="DD9" s="685">
        <v>21650</v>
      </c>
      <c r="DE9" s="680"/>
      <c r="DF9" s="680"/>
      <c r="DG9" s="680"/>
      <c r="DH9" s="680"/>
      <c r="DI9" s="680"/>
      <c r="DJ9" s="680"/>
      <c r="DK9" s="680"/>
      <c r="DL9" s="680"/>
      <c r="DM9" s="680"/>
      <c r="DN9" s="680"/>
      <c r="DO9" s="680"/>
      <c r="DP9" s="681"/>
      <c r="DQ9" s="685">
        <v>845454</v>
      </c>
      <c r="DR9" s="680"/>
      <c r="DS9" s="680"/>
      <c r="DT9" s="680"/>
      <c r="DU9" s="680"/>
      <c r="DV9" s="680"/>
      <c r="DW9" s="680"/>
      <c r="DX9" s="680"/>
      <c r="DY9" s="680"/>
      <c r="DZ9" s="680"/>
      <c r="EA9" s="680"/>
      <c r="EB9" s="680"/>
      <c r="EC9" s="726"/>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244</v>
      </c>
      <c r="S10" s="680"/>
      <c r="T10" s="680"/>
      <c r="U10" s="680"/>
      <c r="V10" s="680"/>
      <c r="W10" s="680"/>
      <c r="X10" s="680"/>
      <c r="Y10" s="681"/>
      <c r="Z10" s="712" t="s">
        <v>140</v>
      </c>
      <c r="AA10" s="712"/>
      <c r="AB10" s="712"/>
      <c r="AC10" s="712"/>
      <c r="AD10" s="713" t="s">
        <v>244</v>
      </c>
      <c r="AE10" s="713"/>
      <c r="AF10" s="713"/>
      <c r="AG10" s="713"/>
      <c r="AH10" s="713"/>
      <c r="AI10" s="713"/>
      <c r="AJ10" s="713"/>
      <c r="AK10" s="713"/>
      <c r="AL10" s="682" t="s">
        <v>244</v>
      </c>
      <c r="AM10" s="683"/>
      <c r="AN10" s="683"/>
      <c r="AO10" s="714"/>
      <c r="AP10" s="676" t="s">
        <v>245</v>
      </c>
      <c r="AQ10" s="677"/>
      <c r="AR10" s="677"/>
      <c r="AS10" s="677"/>
      <c r="AT10" s="677"/>
      <c r="AU10" s="677"/>
      <c r="AV10" s="677"/>
      <c r="AW10" s="677"/>
      <c r="AX10" s="677"/>
      <c r="AY10" s="677"/>
      <c r="AZ10" s="677"/>
      <c r="BA10" s="677"/>
      <c r="BB10" s="677"/>
      <c r="BC10" s="677"/>
      <c r="BD10" s="677"/>
      <c r="BE10" s="677"/>
      <c r="BF10" s="678"/>
      <c r="BG10" s="679">
        <v>82168</v>
      </c>
      <c r="BH10" s="680"/>
      <c r="BI10" s="680"/>
      <c r="BJ10" s="680"/>
      <c r="BK10" s="680"/>
      <c r="BL10" s="680"/>
      <c r="BM10" s="680"/>
      <c r="BN10" s="681"/>
      <c r="BO10" s="712">
        <v>2.2000000000000002</v>
      </c>
      <c r="BP10" s="712"/>
      <c r="BQ10" s="712"/>
      <c r="BR10" s="712"/>
      <c r="BS10" s="685" t="s">
        <v>244</v>
      </c>
      <c r="BT10" s="680"/>
      <c r="BU10" s="680"/>
      <c r="BV10" s="680"/>
      <c r="BW10" s="680"/>
      <c r="BX10" s="680"/>
      <c r="BY10" s="680"/>
      <c r="BZ10" s="680"/>
      <c r="CA10" s="680"/>
      <c r="CB10" s="726"/>
      <c r="CD10" s="718" t="s">
        <v>246</v>
      </c>
      <c r="CE10" s="719"/>
      <c r="CF10" s="719"/>
      <c r="CG10" s="719"/>
      <c r="CH10" s="719"/>
      <c r="CI10" s="719"/>
      <c r="CJ10" s="719"/>
      <c r="CK10" s="719"/>
      <c r="CL10" s="719"/>
      <c r="CM10" s="719"/>
      <c r="CN10" s="719"/>
      <c r="CO10" s="719"/>
      <c r="CP10" s="719"/>
      <c r="CQ10" s="720"/>
      <c r="CR10" s="679">
        <v>50092</v>
      </c>
      <c r="CS10" s="680"/>
      <c r="CT10" s="680"/>
      <c r="CU10" s="680"/>
      <c r="CV10" s="680"/>
      <c r="CW10" s="680"/>
      <c r="CX10" s="680"/>
      <c r="CY10" s="681"/>
      <c r="CZ10" s="712">
        <v>0.3</v>
      </c>
      <c r="DA10" s="712"/>
      <c r="DB10" s="712"/>
      <c r="DC10" s="712"/>
      <c r="DD10" s="685" t="s">
        <v>244</v>
      </c>
      <c r="DE10" s="680"/>
      <c r="DF10" s="680"/>
      <c r="DG10" s="680"/>
      <c r="DH10" s="680"/>
      <c r="DI10" s="680"/>
      <c r="DJ10" s="680"/>
      <c r="DK10" s="680"/>
      <c r="DL10" s="680"/>
      <c r="DM10" s="680"/>
      <c r="DN10" s="680"/>
      <c r="DO10" s="680"/>
      <c r="DP10" s="681"/>
      <c r="DQ10" s="685">
        <v>52</v>
      </c>
      <c r="DR10" s="680"/>
      <c r="DS10" s="680"/>
      <c r="DT10" s="680"/>
      <c r="DU10" s="680"/>
      <c r="DV10" s="680"/>
      <c r="DW10" s="680"/>
      <c r="DX10" s="680"/>
      <c r="DY10" s="680"/>
      <c r="DZ10" s="680"/>
      <c r="EA10" s="680"/>
      <c r="EB10" s="680"/>
      <c r="EC10" s="726"/>
    </row>
    <row r="11" spans="2:143" ht="11.25" customHeight="1" x14ac:dyDescent="0.15">
      <c r="B11" s="676" t="s">
        <v>247</v>
      </c>
      <c r="C11" s="677"/>
      <c r="D11" s="677"/>
      <c r="E11" s="677"/>
      <c r="F11" s="677"/>
      <c r="G11" s="677"/>
      <c r="H11" s="677"/>
      <c r="I11" s="677"/>
      <c r="J11" s="677"/>
      <c r="K11" s="677"/>
      <c r="L11" s="677"/>
      <c r="M11" s="677"/>
      <c r="N11" s="677"/>
      <c r="O11" s="677"/>
      <c r="P11" s="677"/>
      <c r="Q11" s="678"/>
      <c r="R11" s="679">
        <v>651652</v>
      </c>
      <c r="S11" s="680"/>
      <c r="T11" s="680"/>
      <c r="U11" s="680"/>
      <c r="V11" s="680"/>
      <c r="W11" s="680"/>
      <c r="X11" s="680"/>
      <c r="Y11" s="681"/>
      <c r="Z11" s="682">
        <v>3.2</v>
      </c>
      <c r="AA11" s="683"/>
      <c r="AB11" s="683"/>
      <c r="AC11" s="684"/>
      <c r="AD11" s="685">
        <v>651652</v>
      </c>
      <c r="AE11" s="680"/>
      <c r="AF11" s="680"/>
      <c r="AG11" s="680"/>
      <c r="AH11" s="680"/>
      <c r="AI11" s="680"/>
      <c r="AJ11" s="680"/>
      <c r="AK11" s="681"/>
      <c r="AL11" s="682">
        <v>7.2</v>
      </c>
      <c r="AM11" s="683"/>
      <c r="AN11" s="683"/>
      <c r="AO11" s="714"/>
      <c r="AP11" s="676" t="s">
        <v>248</v>
      </c>
      <c r="AQ11" s="677"/>
      <c r="AR11" s="677"/>
      <c r="AS11" s="677"/>
      <c r="AT11" s="677"/>
      <c r="AU11" s="677"/>
      <c r="AV11" s="677"/>
      <c r="AW11" s="677"/>
      <c r="AX11" s="677"/>
      <c r="AY11" s="677"/>
      <c r="AZ11" s="677"/>
      <c r="BA11" s="677"/>
      <c r="BB11" s="677"/>
      <c r="BC11" s="677"/>
      <c r="BD11" s="677"/>
      <c r="BE11" s="677"/>
      <c r="BF11" s="678"/>
      <c r="BG11" s="679">
        <v>220094</v>
      </c>
      <c r="BH11" s="680"/>
      <c r="BI11" s="680"/>
      <c r="BJ11" s="680"/>
      <c r="BK11" s="680"/>
      <c r="BL11" s="680"/>
      <c r="BM11" s="680"/>
      <c r="BN11" s="681"/>
      <c r="BO11" s="712">
        <v>5.9</v>
      </c>
      <c r="BP11" s="712"/>
      <c r="BQ11" s="712"/>
      <c r="BR11" s="712"/>
      <c r="BS11" s="685">
        <v>56132</v>
      </c>
      <c r="BT11" s="680"/>
      <c r="BU11" s="680"/>
      <c r="BV11" s="680"/>
      <c r="BW11" s="680"/>
      <c r="BX11" s="680"/>
      <c r="BY11" s="680"/>
      <c r="BZ11" s="680"/>
      <c r="CA11" s="680"/>
      <c r="CB11" s="726"/>
      <c r="CD11" s="718" t="s">
        <v>249</v>
      </c>
      <c r="CE11" s="719"/>
      <c r="CF11" s="719"/>
      <c r="CG11" s="719"/>
      <c r="CH11" s="719"/>
      <c r="CI11" s="719"/>
      <c r="CJ11" s="719"/>
      <c r="CK11" s="719"/>
      <c r="CL11" s="719"/>
      <c r="CM11" s="719"/>
      <c r="CN11" s="719"/>
      <c r="CO11" s="719"/>
      <c r="CP11" s="719"/>
      <c r="CQ11" s="720"/>
      <c r="CR11" s="679">
        <v>1942131</v>
      </c>
      <c r="CS11" s="680"/>
      <c r="CT11" s="680"/>
      <c r="CU11" s="680"/>
      <c r="CV11" s="680"/>
      <c r="CW11" s="680"/>
      <c r="CX11" s="680"/>
      <c r="CY11" s="681"/>
      <c r="CZ11" s="712">
        <v>9.9</v>
      </c>
      <c r="DA11" s="712"/>
      <c r="DB11" s="712"/>
      <c r="DC11" s="712"/>
      <c r="DD11" s="685">
        <v>878459</v>
      </c>
      <c r="DE11" s="680"/>
      <c r="DF11" s="680"/>
      <c r="DG11" s="680"/>
      <c r="DH11" s="680"/>
      <c r="DI11" s="680"/>
      <c r="DJ11" s="680"/>
      <c r="DK11" s="680"/>
      <c r="DL11" s="680"/>
      <c r="DM11" s="680"/>
      <c r="DN11" s="680"/>
      <c r="DO11" s="680"/>
      <c r="DP11" s="681"/>
      <c r="DQ11" s="685">
        <v>876016</v>
      </c>
      <c r="DR11" s="680"/>
      <c r="DS11" s="680"/>
      <c r="DT11" s="680"/>
      <c r="DU11" s="680"/>
      <c r="DV11" s="680"/>
      <c r="DW11" s="680"/>
      <c r="DX11" s="680"/>
      <c r="DY11" s="680"/>
      <c r="DZ11" s="680"/>
      <c r="EA11" s="680"/>
      <c r="EB11" s="680"/>
      <c r="EC11" s="726"/>
    </row>
    <row r="12" spans="2:143" ht="11.25" customHeight="1" x14ac:dyDescent="0.15">
      <c r="B12" s="676" t="s">
        <v>250</v>
      </c>
      <c r="C12" s="677"/>
      <c r="D12" s="677"/>
      <c r="E12" s="677"/>
      <c r="F12" s="677"/>
      <c r="G12" s="677"/>
      <c r="H12" s="677"/>
      <c r="I12" s="677"/>
      <c r="J12" s="677"/>
      <c r="K12" s="677"/>
      <c r="L12" s="677"/>
      <c r="M12" s="677"/>
      <c r="N12" s="677"/>
      <c r="O12" s="677"/>
      <c r="P12" s="677"/>
      <c r="Q12" s="678"/>
      <c r="R12" s="679">
        <v>37200</v>
      </c>
      <c r="S12" s="680"/>
      <c r="T12" s="680"/>
      <c r="U12" s="680"/>
      <c r="V12" s="680"/>
      <c r="W12" s="680"/>
      <c r="X12" s="680"/>
      <c r="Y12" s="681"/>
      <c r="Z12" s="712">
        <v>0.2</v>
      </c>
      <c r="AA12" s="712"/>
      <c r="AB12" s="712"/>
      <c r="AC12" s="712"/>
      <c r="AD12" s="713">
        <v>37200</v>
      </c>
      <c r="AE12" s="713"/>
      <c r="AF12" s="713"/>
      <c r="AG12" s="713"/>
      <c r="AH12" s="713"/>
      <c r="AI12" s="713"/>
      <c r="AJ12" s="713"/>
      <c r="AK12" s="713"/>
      <c r="AL12" s="682">
        <v>0.4</v>
      </c>
      <c r="AM12" s="683"/>
      <c r="AN12" s="683"/>
      <c r="AO12" s="714"/>
      <c r="AP12" s="676" t="s">
        <v>251</v>
      </c>
      <c r="AQ12" s="677"/>
      <c r="AR12" s="677"/>
      <c r="AS12" s="677"/>
      <c r="AT12" s="677"/>
      <c r="AU12" s="677"/>
      <c r="AV12" s="677"/>
      <c r="AW12" s="677"/>
      <c r="AX12" s="677"/>
      <c r="AY12" s="677"/>
      <c r="AZ12" s="677"/>
      <c r="BA12" s="677"/>
      <c r="BB12" s="677"/>
      <c r="BC12" s="677"/>
      <c r="BD12" s="677"/>
      <c r="BE12" s="677"/>
      <c r="BF12" s="678"/>
      <c r="BG12" s="679">
        <v>2008732</v>
      </c>
      <c r="BH12" s="680"/>
      <c r="BI12" s="680"/>
      <c r="BJ12" s="680"/>
      <c r="BK12" s="680"/>
      <c r="BL12" s="680"/>
      <c r="BM12" s="680"/>
      <c r="BN12" s="681"/>
      <c r="BO12" s="712">
        <v>53.7</v>
      </c>
      <c r="BP12" s="712"/>
      <c r="BQ12" s="712"/>
      <c r="BR12" s="712"/>
      <c r="BS12" s="685" t="s">
        <v>244</v>
      </c>
      <c r="BT12" s="680"/>
      <c r="BU12" s="680"/>
      <c r="BV12" s="680"/>
      <c r="BW12" s="680"/>
      <c r="BX12" s="680"/>
      <c r="BY12" s="680"/>
      <c r="BZ12" s="680"/>
      <c r="CA12" s="680"/>
      <c r="CB12" s="726"/>
      <c r="CD12" s="718" t="s">
        <v>252</v>
      </c>
      <c r="CE12" s="719"/>
      <c r="CF12" s="719"/>
      <c r="CG12" s="719"/>
      <c r="CH12" s="719"/>
      <c r="CI12" s="719"/>
      <c r="CJ12" s="719"/>
      <c r="CK12" s="719"/>
      <c r="CL12" s="719"/>
      <c r="CM12" s="719"/>
      <c r="CN12" s="719"/>
      <c r="CO12" s="719"/>
      <c r="CP12" s="719"/>
      <c r="CQ12" s="720"/>
      <c r="CR12" s="679">
        <v>1287941</v>
      </c>
      <c r="CS12" s="680"/>
      <c r="CT12" s="680"/>
      <c r="CU12" s="680"/>
      <c r="CV12" s="680"/>
      <c r="CW12" s="680"/>
      <c r="CX12" s="680"/>
      <c r="CY12" s="681"/>
      <c r="CZ12" s="712">
        <v>6.6</v>
      </c>
      <c r="DA12" s="712"/>
      <c r="DB12" s="712"/>
      <c r="DC12" s="712"/>
      <c r="DD12" s="685">
        <v>539544</v>
      </c>
      <c r="DE12" s="680"/>
      <c r="DF12" s="680"/>
      <c r="DG12" s="680"/>
      <c r="DH12" s="680"/>
      <c r="DI12" s="680"/>
      <c r="DJ12" s="680"/>
      <c r="DK12" s="680"/>
      <c r="DL12" s="680"/>
      <c r="DM12" s="680"/>
      <c r="DN12" s="680"/>
      <c r="DO12" s="680"/>
      <c r="DP12" s="681"/>
      <c r="DQ12" s="685">
        <v>650971</v>
      </c>
      <c r="DR12" s="680"/>
      <c r="DS12" s="680"/>
      <c r="DT12" s="680"/>
      <c r="DU12" s="680"/>
      <c r="DV12" s="680"/>
      <c r="DW12" s="680"/>
      <c r="DX12" s="680"/>
      <c r="DY12" s="680"/>
      <c r="DZ12" s="680"/>
      <c r="EA12" s="680"/>
      <c r="EB12" s="680"/>
      <c r="EC12" s="726"/>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140</v>
      </c>
      <c r="S13" s="680"/>
      <c r="T13" s="680"/>
      <c r="U13" s="680"/>
      <c r="V13" s="680"/>
      <c r="W13" s="680"/>
      <c r="X13" s="680"/>
      <c r="Y13" s="681"/>
      <c r="Z13" s="712" t="s">
        <v>130</v>
      </c>
      <c r="AA13" s="712"/>
      <c r="AB13" s="712"/>
      <c r="AC13" s="712"/>
      <c r="AD13" s="713" t="s">
        <v>140</v>
      </c>
      <c r="AE13" s="713"/>
      <c r="AF13" s="713"/>
      <c r="AG13" s="713"/>
      <c r="AH13" s="713"/>
      <c r="AI13" s="713"/>
      <c r="AJ13" s="713"/>
      <c r="AK13" s="713"/>
      <c r="AL13" s="682" t="s">
        <v>130</v>
      </c>
      <c r="AM13" s="683"/>
      <c r="AN13" s="683"/>
      <c r="AO13" s="714"/>
      <c r="AP13" s="676" t="s">
        <v>254</v>
      </c>
      <c r="AQ13" s="677"/>
      <c r="AR13" s="677"/>
      <c r="AS13" s="677"/>
      <c r="AT13" s="677"/>
      <c r="AU13" s="677"/>
      <c r="AV13" s="677"/>
      <c r="AW13" s="677"/>
      <c r="AX13" s="677"/>
      <c r="AY13" s="677"/>
      <c r="AZ13" s="677"/>
      <c r="BA13" s="677"/>
      <c r="BB13" s="677"/>
      <c r="BC13" s="677"/>
      <c r="BD13" s="677"/>
      <c r="BE13" s="677"/>
      <c r="BF13" s="678"/>
      <c r="BG13" s="679">
        <v>1973740</v>
      </c>
      <c r="BH13" s="680"/>
      <c r="BI13" s="680"/>
      <c r="BJ13" s="680"/>
      <c r="BK13" s="680"/>
      <c r="BL13" s="680"/>
      <c r="BM13" s="680"/>
      <c r="BN13" s="681"/>
      <c r="BO13" s="712">
        <v>52.7</v>
      </c>
      <c r="BP13" s="712"/>
      <c r="BQ13" s="712"/>
      <c r="BR13" s="712"/>
      <c r="BS13" s="685" t="s">
        <v>130</v>
      </c>
      <c r="BT13" s="680"/>
      <c r="BU13" s="680"/>
      <c r="BV13" s="680"/>
      <c r="BW13" s="680"/>
      <c r="BX13" s="680"/>
      <c r="BY13" s="680"/>
      <c r="BZ13" s="680"/>
      <c r="CA13" s="680"/>
      <c r="CB13" s="726"/>
      <c r="CD13" s="718" t="s">
        <v>255</v>
      </c>
      <c r="CE13" s="719"/>
      <c r="CF13" s="719"/>
      <c r="CG13" s="719"/>
      <c r="CH13" s="719"/>
      <c r="CI13" s="719"/>
      <c r="CJ13" s="719"/>
      <c r="CK13" s="719"/>
      <c r="CL13" s="719"/>
      <c r="CM13" s="719"/>
      <c r="CN13" s="719"/>
      <c r="CO13" s="719"/>
      <c r="CP13" s="719"/>
      <c r="CQ13" s="720"/>
      <c r="CR13" s="679">
        <v>1647991</v>
      </c>
      <c r="CS13" s="680"/>
      <c r="CT13" s="680"/>
      <c r="CU13" s="680"/>
      <c r="CV13" s="680"/>
      <c r="CW13" s="680"/>
      <c r="CX13" s="680"/>
      <c r="CY13" s="681"/>
      <c r="CZ13" s="712">
        <v>8.4</v>
      </c>
      <c r="DA13" s="712"/>
      <c r="DB13" s="712"/>
      <c r="DC13" s="712"/>
      <c r="DD13" s="685">
        <v>376207</v>
      </c>
      <c r="DE13" s="680"/>
      <c r="DF13" s="680"/>
      <c r="DG13" s="680"/>
      <c r="DH13" s="680"/>
      <c r="DI13" s="680"/>
      <c r="DJ13" s="680"/>
      <c r="DK13" s="680"/>
      <c r="DL13" s="680"/>
      <c r="DM13" s="680"/>
      <c r="DN13" s="680"/>
      <c r="DO13" s="680"/>
      <c r="DP13" s="681"/>
      <c r="DQ13" s="685">
        <v>989652</v>
      </c>
      <c r="DR13" s="680"/>
      <c r="DS13" s="680"/>
      <c r="DT13" s="680"/>
      <c r="DU13" s="680"/>
      <c r="DV13" s="680"/>
      <c r="DW13" s="680"/>
      <c r="DX13" s="680"/>
      <c r="DY13" s="680"/>
      <c r="DZ13" s="680"/>
      <c r="EA13" s="680"/>
      <c r="EB13" s="680"/>
      <c r="EC13" s="726"/>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140</v>
      </c>
      <c r="S14" s="680"/>
      <c r="T14" s="680"/>
      <c r="U14" s="680"/>
      <c r="V14" s="680"/>
      <c r="W14" s="680"/>
      <c r="X14" s="680"/>
      <c r="Y14" s="681"/>
      <c r="Z14" s="712" t="s">
        <v>140</v>
      </c>
      <c r="AA14" s="712"/>
      <c r="AB14" s="712"/>
      <c r="AC14" s="712"/>
      <c r="AD14" s="713" t="s">
        <v>244</v>
      </c>
      <c r="AE14" s="713"/>
      <c r="AF14" s="713"/>
      <c r="AG14" s="713"/>
      <c r="AH14" s="713"/>
      <c r="AI14" s="713"/>
      <c r="AJ14" s="713"/>
      <c r="AK14" s="713"/>
      <c r="AL14" s="682" t="s">
        <v>140</v>
      </c>
      <c r="AM14" s="683"/>
      <c r="AN14" s="683"/>
      <c r="AO14" s="714"/>
      <c r="AP14" s="676" t="s">
        <v>257</v>
      </c>
      <c r="AQ14" s="677"/>
      <c r="AR14" s="677"/>
      <c r="AS14" s="677"/>
      <c r="AT14" s="677"/>
      <c r="AU14" s="677"/>
      <c r="AV14" s="677"/>
      <c r="AW14" s="677"/>
      <c r="AX14" s="677"/>
      <c r="AY14" s="677"/>
      <c r="AZ14" s="677"/>
      <c r="BA14" s="677"/>
      <c r="BB14" s="677"/>
      <c r="BC14" s="677"/>
      <c r="BD14" s="677"/>
      <c r="BE14" s="677"/>
      <c r="BF14" s="678"/>
      <c r="BG14" s="679">
        <v>109200</v>
      </c>
      <c r="BH14" s="680"/>
      <c r="BI14" s="680"/>
      <c r="BJ14" s="680"/>
      <c r="BK14" s="680"/>
      <c r="BL14" s="680"/>
      <c r="BM14" s="680"/>
      <c r="BN14" s="681"/>
      <c r="BO14" s="712">
        <v>2.9</v>
      </c>
      <c r="BP14" s="712"/>
      <c r="BQ14" s="712"/>
      <c r="BR14" s="712"/>
      <c r="BS14" s="685" t="s">
        <v>244</v>
      </c>
      <c r="BT14" s="680"/>
      <c r="BU14" s="680"/>
      <c r="BV14" s="680"/>
      <c r="BW14" s="680"/>
      <c r="BX14" s="680"/>
      <c r="BY14" s="680"/>
      <c r="BZ14" s="680"/>
      <c r="CA14" s="680"/>
      <c r="CB14" s="726"/>
      <c r="CD14" s="718" t="s">
        <v>258</v>
      </c>
      <c r="CE14" s="719"/>
      <c r="CF14" s="719"/>
      <c r="CG14" s="719"/>
      <c r="CH14" s="719"/>
      <c r="CI14" s="719"/>
      <c r="CJ14" s="719"/>
      <c r="CK14" s="719"/>
      <c r="CL14" s="719"/>
      <c r="CM14" s="719"/>
      <c r="CN14" s="719"/>
      <c r="CO14" s="719"/>
      <c r="CP14" s="719"/>
      <c r="CQ14" s="720"/>
      <c r="CR14" s="679">
        <v>487170</v>
      </c>
      <c r="CS14" s="680"/>
      <c r="CT14" s="680"/>
      <c r="CU14" s="680"/>
      <c r="CV14" s="680"/>
      <c r="CW14" s="680"/>
      <c r="CX14" s="680"/>
      <c r="CY14" s="681"/>
      <c r="CZ14" s="712">
        <v>2.5</v>
      </c>
      <c r="DA14" s="712"/>
      <c r="DB14" s="712"/>
      <c r="DC14" s="712"/>
      <c r="DD14" s="685">
        <v>6205</v>
      </c>
      <c r="DE14" s="680"/>
      <c r="DF14" s="680"/>
      <c r="DG14" s="680"/>
      <c r="DH14" s="680"/>
      <c r="DI14" s="680"/>
      <c r="DJ14" s="680"/>
      <c r="DK14" s="680"/>
      <c r="DL14" s="680"/>
      <c r="DM14" s="680"/>
      <c r="DN14" s="680"/>
      <c r="DO14" s="680"/>
      <c r="DP14" s="681"/>
      <c r="DQ14" s="685">
        <v>481798</v>
      </c>
      <c r="DR14" s="680"/>
      <c r="DS14" s="680"/>
      <c r="DT14" s="680"/>
      <c r="DU14" s="680"/>
      <c r="DV14" s="680"/>
      <c r="DW14" s="680"/>
      <c r="DX14" s="680"/>
      <c r="DY14" s="680"/>
      <c r="DZ14" s="680"/>
      <c r="EA14" s="680"/>
      <c r="EB14" s="680"/>
      <c r="EC14" s="726"/>
    </row>
    <row r="15" spans="2:143" ht="11.25" customHeight="1" x14ac:dyDescent="0.15">
      <c r="B15" s="676" t="s">
        <v>259</v>
      </c>
      <c r="C15" s="677"/>
      <c r="D15" s="677"/>
      <c r="E15" s="677"/>
      <c r="F15" s="677"/>
      <c r="G15" s="677"/>
      <c r="H15" s="677"/>
      <c r="I15" s="677"/>
      <c r="J15" s="677"/>
      <c r="K15" s="677"/>
      <c r="L15" s="677"/>
      <c r="M15" s="677"/>
      <c r="N15" s="677"/>
      <c r="O15" s="677"/>
      <c r="P15" s="677"/>
      <c r="Q15" s="678"/>
      <c r="R15" s="679" t="s">
        <v>140</v>
      </c>
      <c r="S15" s="680"/>
      <c r="T15" s="680"/>
      <c r="U15" s="680"/>
      <c r="V15" s="680"/>
      <c r="W15" s="680"/>
      <c r="X15" s="680"/>
      <c r="Y15" s="681"/>
      <c r="Z15" s="712" t="s">
        <v>244</v>
      </c>
      <c r="AA15" s="712"/>
      <c r="AB15" s="712"/>
      <c r="AC15" s="712"/>
      <c r="AD15" s="713" t="s">
        <v>140</v>
      </c>
      <c r="AE15" s="713"/>
      <c r="AF15" s="713"/>
      <c r="AG15" s="713"/>
      <c r="AH15" s="713"/>
      <c r="AI15" s="713"/>
      <c r="AJ15" s="713"/>
      <c r="AK15" s="713"/>
      <c r="AL15" s="682" t="s">
        <v>244</v>
      </c>
      <c r="AM15" s="683"/>
      <c r="AN15" s="683"/>
      <c r="AO15" s="714"/>
      <c r="AP15" s="676" t="s">
        <v>260</v>
      </c>
      <c r="AQ15" s="677"/>
      <c r="AR15" s="677"/>
      <c r="AS15" s="677"/>
      <c r="AT15" s="677"/>
      <c r="AU15" s="677"/>
      <c r="AV15" s="677"/>
      <c r="AW15" s="677"/>
      <c r="AX15" s="677"/>
      <c r="AY15" s="677"/>
      <c r="AZ15" s="677"/>
      <c r="BA15" s="677"/>
      <c r="BB15" s="677"/>
      <c r="BC15" s="677"/>
      <c r="BD15" s="677"/>
      <c r="BE15" s="677"/>
      <c r="BF15" s="678"/>
      <c r="BG15" s="679">
        <v>156108</v>
      </c>
      <c r="BH15" s="680"/>
      <c r="BI15" s="680"/>
      <c r="BJ15" s="680"/>
      <c r="BK15" s="680"/>
      <c r="BL15" s="680"/>
      <c r="BM15" s="680"/>
      <c r="BN15" s="681"/>
      <c r="BO15" s="712">
        <v>4.2</v>
      </c>
      <c r="BP15" s="712"/>
      <c r="BQ15" s="712"/>
      <c r="BR15" s="712"/>
      <c r="BS15" s="685" t="s">
        <v>130</v>
      </c>
      <c r="BT15" s="680"/>
      <c r="BU15" s="680"/>
      <c r="BV15" s="680"/>
      <c r="BW15" s="680"/>
      <c r="BX15" s="680"/>
      <c r="BY15" s="680"/>
      <c r="BZ15" s="680"/>
      <c r="CA15" s="680"/>
      <c r="CB15" s="726"/>
      <c r="CD15" s="718" t="s">
        <v>261</v>
      </c>
      <c r="CE15" s="719"/>
      <c r="CF15" s="719"/>
      <c r="CG15" s="719"/>
      <c r="CH15" s="719"/>
      <c r="CI15" s="719"/>
      <c r="CJ15" s="719"/>
      <c r="CK15" s="719"/>
      <c r="CL15" s="719"/>
      <c r="CM15" s="719"/>
      <c r="CN15" s="719"/>
      <c r="CO15" s="719"/>
      <c r="CP15" s="719"/>
      <c r="CQ15" s="720"/>
      <c r="CR15" s="679">
        <v>1686820</v>
      </c>
      <c r="CS15" s="680"/>
      <c r="CT15" s="680"/>
      <c r="CU15" s="680"/>
      <c r="CV15" s="680"/>
      <c r="CW15" s="680"/>
      <c r="CX15" s="680"/>
      <c r="CY15" s="681"/>
      <c r="CZ15" s="712">
        <v>8.6</v>
      </c>
      <c r="DA15" s="712"/>
      <c r="DB15" s="712"/>
      <c r="DC15" s="712"/>
      <c r="DD15" s="685">
        <v>246312</v>
      </c>
      <c r="DE15" s="680"/>
      <c r="DF15" s="680"/>
      <c r="DG15" s="680"/>
      <c r="DH15" s="680"/>
      <c r="DI15" s="680"/>
      <c r="DJ15" s="680"/>
      <c r="DK15" s="680"/>
      <c r="DL15" s="680"/>
      <c r="DM15" s="680"/>
      <c r="DN15" s="680"/>
      <c r="DO15" s="680"/>
      <c r="DP15" s="681"/>
      <c r="DQ15" s="685">
        <v>1425995</v>
      </c>
      <c r="DR15" s="680"/>
      <c r="DS15" s="680"/>
      <c r="DT15" s="680"/>
      <c r="DU15" s="680"/>
      <c r="DV15" s="680"/>
      <c r="DW15" s="680"/>
      <c r="DX15" s="680"/>
      <c r="DY15" s="680"/>
      <c r="DZ15" s="680"/>
      <c r="EA15" s="680"/>
      <c r="EB15" s="680"/>
      <c r="EC15" s="726"/>
    </row>
    <row r="16" spans="2:143" ht="11.25" customHeight="1" x14ac:dyDescent="0.15">
      <c r="B16" s="676" t="s">
        <v>262</v>
      </c>
      <c r="C16" s="677"/>
      <c r="D16" s="677"/>
      <c r="E16" s="677"/>
      <c r="F16" s="677"/>
      <c r="G16" s="677"/>
      <c r="H16" s="677"/>
      <c r="I16" s="677"/>
      <c r="J16" s="677"/>
      <c r="K16" s="677"/>
      <c r="L16" s="677"/>
      <c r="M16" s="677"/>
      <c r="N16" s="677"/>
      <c r="O16" s="677"/>
      <c r="P16" s="677"/>
      <c r="Q16" s="678"/>
      <c r="R16" s="679">
        <v>8871</v>
      </c>
      <c r="S16" s="680"/>
      <c r="T16" s="680"/>
      <c r="U16" s="680"/>
      <c r="V16" s="680"/>
      <c r="W16" s="680"/>
      <c r="X16" s="680"/>
      <c r="Y16" s="681"/>
      <c r="Z16" s="712">
        <v>0</v>
      </c>
      <c r="AA16" s="712"/>
      <c r="AB16" s="712"/>
      <c r="AC16" s="712"/>
      <c r="AD16" s="713">
        <v>8871</v>
      </c>
      <c r="AE16" s="713"/>
      <c r="AF16" s="713"/>
      <c r="AG16" s="713"/>
      <c r="AH16" s="713"/>
      <c r="AI16" s="713"/>
      <c r="AJ16" s="713"/>
      <c r="AK16" s="713"/>
      <c r="AL16" s="682">
        <v>0.1</v>
      </c>
      <c r="AM16" s="683"/>
      <c r="AN16" s="683"/>
      <c r="AO16" s="714"/>
      <c r="AP16" s="676" t="s">
        <v>263</v>
      </c>
      <c r="AQ16" s="677"/>
      <c r="AR16" s="677"/>
      <c r="AS16" s="677"/>
      <c r="AT16" s="677"/>
      <c r="AU16" s="677"/>
      <c r="AV16" s="677"/>
      <c r="AW16" s="677"/>
      <c r="AX16" s="677"/>
      <c r="AY16" s="677"/>
      <c r="AZ16" s="677"/>
      <c r="BA16" s="677"/>
      <c r="BB16" s="677"/>
      <c r="BC16" s="677"/>
      <c r="BD16" s="677"/>
      <c r="BE16" s="677"/>
      <c r="BF16" s="678"/>
      <c r="BG16" s="679">
        <v>53076</v>
      </c>
      <c r="BH16" s="680"/>
      <c r="BI16" s="680"/>
      <c r="BJ16" s="680"/>
      <c r="BK16" s="680"/>
      <c r="BL16" s="680"/>
      <c r="BM16" s="680"/>
      <c r="BN16" s="681"/>
      <c r="BO16" s="712">
        <v>1.4</v>
      </c>
      <c r="BP16" s="712"/>
      <c r="BQ16" s="712"/>
      <c r="BR16" s="712"/>
      <c r="BS16" s="685" t="s">
        <v>140</v>
      </c>
      <c r="BT16" s="680"/>
      <c r="BU16" s="680"/>
      <c r="BV16" s="680"/>
      <c r="BW16" s="680"/>
      <c r="BX16" s="680"/>
      <c r="BY16" s="680"/>
      <c r="BZ16" s="680"/>
      <c r="CA16" s="680"/>
      <c r="CB16" s="726"/>
      <c r="CD16" s="718" t="s">
        <v>264</v>
      </c>
      <c r="CE16" s="719"/>
      <c r="CF16" s="719"/>
      <c r="CG16" s="719"/>
      <c r="CH16" s="719"/>
      <c r="CI16" s="719"/>
      <c r="CJ16" s="719"/>
      <c r="CK16" s="719"/>
      <c r="CL16" s="719"/>
      <c r="CM16" s="719"/>
      <c r="CN16" s="719"/>
      <c r="CO16" s="719"/>
      <c r="CP16" s="719"/>
      <c r="CQ16" s="720"/>
      <c r="CR16" s="679">
        <v>9111</v>
      </c>
      <c r="CS16" s="680"/>
      <c r="CT16" s="680"/>
      <c r="CU16" s="680"/>
      <c r="CV16" s="680"/>
      <c r="CW16" s="680"/>
      <c r="CX16" s="680"/>
      <c r="CY16" s="681"/>
      <c r="CZ16" s="712">
        <v>0</v>
      </c>
      <c r="DA16" s="712"/>
      <c r="DB16" s="712"/>
      <c r="DC16" s="712"/>
      <c r="DD16" s="685" t="s">
        <v>244</v>
      </c>
      <c r="DE16" s="680"/>
      <c r="DF16" s="680"/>
      <c r="DG16" s="680"/>
      <c r="DH16" s="680"/>
      <c r="DI16" s="680"/>
      <c r="DJ16" s="680"/>
      <c r="DK16" s="680"/>
      <c r="DL16" s="680"/>
      <c r="DM16" s="680"/>
      <c r="DN16" s="680"/>
      <c r="DO16" s="680"/>
      <c r="DP16" s="681"/>
      <c r="DQ16" s="685">
        <v>9111</v>
      </c>
      <c r="DR16" s="680"/>
      <c r="DS16" s="680"/>
      <c r="DT16" s="680"/>
      <c r="DU16" s="680"/>
      <c r="DV16" s="680"/>
      <c r="DW16" s="680"/>
      <c r="DX16" s="680"/>
      <c r="DY16" s="680"/>
      <c r="DZ16" s="680"/>
      <c r="EA16" s="680"/>
      <c r="EB16" s="680"/>
      <c r="EC16" s="726"/>
    </row>
    <row r="17" spans="2:133" ht="11.25" customHeight="1" x14ac:dyDescent="0.15">
      <c r="B17" s="676" t="s">
        <v>265</v>
      </c>
      <c r="C17" s="677"/>
      <c r="D17" s="677"/>
      <c r="E17" s="677"/>
      <c r="F17" s="677"/>
      <c r="G17" s="677"/>
      <c r="H17" s="677"/>
      <c r="I17" s="677"/>
      <c r="J17" s="677"/>
      <c r="K17" s="677"/>
      <c r="L17" s="677"/>
      <c r="M17" s="677"/>
      <c r="N17" s="677"/>
      <c r="O17" s="677"/>
      <c r="P17" s="677"/>
      <c r="Q17" s="678"/>
      <c r="R17" s="679">
        <v>44518</v>
      </c>
      <c r="S17" s="680"/>
      <c r="T17" s="680"/>
      <c r="U17" s="680"/>
      <c r="V17" s="680"/>
      <c r="W17" s="680"/>
      <c r="X17" s="680"/>
      <c r="Y17" s="681"/>
      <c r="Z17" s="712">
        <v>0.2</v>
      </c>
      <c r="AA17" s="712"/>
      <c r="AB17" s="712"/>
      <c r="AC17" s="712"/>
      <c r="AD17" s="713">
        <v>44518</v>
      </c>
      <c r="AE17" s="713"/>
      <c r="AF17" s="713"/>
      <c r="AG17" s="713"/>
      <c r="AH17" s="713"/>
      <c r="AI17" s="713"/>
      <c r="AJ17" s="713"/>
      <c r="AK17" s="713"/>
      <c r="AL17" s="682">
        <v>0.5</v>
      </c>
      <c r="AM17" s="683"/>
      <c r="AN17" s="683"/>
      <c r="AO17" s="714"/>
      <c r="AP17" s="676" t="s">
        <v>266</v>
      </c>
      <c r="AQ17" s="677"/>
      <c r="AR17" s="677"/>
      <c r="AS17" s="677"/>
      <c r="AT17" s="677"/>
      <c r="AU17" s="677"/>
      <c r="AV17" s="677"/>
      <c r="AW17" s="677"/>
      <c r="AX17" s="677"/>
      <c r="AY17" s="677"/>
      <c r="AZ17" s="677"/>
      <c r="BA17" s="677"/>
      <c r="BB17" s="677"/>
      <c r="BC17" s="677"/>
      <c r="BD17" s="677"/>
      <c r="BE17" s="677"/>
      <c r="BF17" s="678"/>
      <c r="BG17" s="679" t="s">
        <v>130</v>
      </c>
      <c r="BH17" s="680"/>
      <c r="BI17" s="680"/>
      <c r="BJ17" s="680"/>
      <c r="BK17" s="680"/>
      <c r="BL17" s="680"/>
      <c r="BM17" s="680"/>
      <c r="BN17" s="681"/>
      <c r="BO17" s="712" t="s">
        <v>130</v>
      </c>
      <c r="BP17" s="712"/>
      <c r="BQ17" s="712"/>
      <c r="BR17" s="712"/>
      <c r="BS17" s="685" t="s">
        <v>244</v>
      </c>
      <c r="BT17" s="680"/>
      <c r="BU17" s="680"/>
      <c r="BV17" s="680"/>
      <c r="BW17" s="680"/>
      <c r="BX17" s="680"/>
      <c r="BY17" s="680"/>
      <c r="BZ17" s="680"/>
      <c r="CA17" s="680"/>
      <c r="CB17" s="726"/>
      <c r="CD17" s="718" t="s">
        <v>267</v>
      </c>
      <c r="CE17" s="719"/>
      <c r="CF17" s="719"/>
      <c r="CG17" s="719"/>
      <c r="CH17" s="719"/>
      <c r="CI17" s="719"/>
      <c r="CJ17" s="719"/>
      <c r="CK17" s="719"/>
      <c r="CL17" s="719"/>
      <c r="CM17" s="719"/>
      <c r="CN17" s="719"/>
      <c r="CO17" s="719"/>
      <c r="CP17" s="719"/>
      <c r="CQ17" s="720"/>
      <c r="CR17" s="679">
        <v>1906366</v>
      </c>
      <c r="CS17" s="680"/>
      <c r="CT17" s="680"/>
      <c r="CU17" s="680"/>
      <c r="CV17" s="680"/>
      <c r="CW17" s="680"/>
      <c r="CX17" s="680"/>
      <c r="CY17" s="681"/>
      <c r="CZ17" s="712">
        <v>9.6999999999999993</v>
      </c>
      <c r="DA17" s="712"/>
      <c r="DB17" s="712"/>
      <c r="DC17" s="712"/>
      <c r="DD17" s="685" t="s">
        <v>130</v>
      </c>
      <c r="DE17" s="680"/>
      <c r="DF17" s="680"/>
      <c r="DG17" s="680"/>
      <c r="DH17" s="680"/>
      <c r="DI17" s="680"/>
      <c r="DJ17" s="680"/>
      <c r="DK17" s="680"/>
      <c r="DL17" s="680"/>
      <c r="DM17" s="680"/>
      <c r="DN17" s="680"/>
      <c r="DO17" s="680"/>
      <c r="DP17" s="681"/>
      <c r="DQ17" s="685">
        <v>1809606</v>
      </c>
      <c r="DR17" s="680"/>
      <c r="DS17" s="680"/>
      <c r="DT17" s="680"/>
      <c r="DU17" s="680"/>
      <c r="DV17" s="680"/>
      <c r="DW17" s="680"/>
      <c r="DX17" s="680"/>
      <c r="DY17" s="680"/>
      <c r="DZ17" s="680"/>
      <c r="EA17" s="680"/>
      <c r="EB17" s="680"/>
      <c r="EC17" s="726"/>
    </row>
    <row r="18" spans="2:133" ht="11.25" customHeight="1" x14ac:dyDescent="0.15">
      <c r="B18" s="676" t="s">
        <v>268</v>
      </c>
      <c r="C18" s="677"/>
      <c r="D18" s="677"/>
      <c r="E18" s="677"/>
      <c r="F18" s="677"/>
      <c r="G18" s="677"/>
      <c r="H18" s="677"/>
      <c r="I18" s="677"/>
      <c r="J18" s="677"/>
      <c r="K18" s="677"/>
      <c r="L18" s="677"/>
      <c r="M18" s="677"/>
      <c r="N18" s="677"/>
      <c r="O18" s="677"/>
      <c r="P18" s="677"/>
      <c r="Q18" s="678"/>
      <c r="R18" s="679">
        <v>27643</v>
      </c>
      <c r="S18" s="680"/>
      <c r="T18" s="680"/>
      <c r="U18" s="680"/>
      <c r="V18" s="680"/>
      <c r="W18" s="680"/>
      <c r="X18" s="680"/>
      <c r="Y18" s="681"/>
      <c r="Z18" s="712">
        <v>0.1</v>
      </c>
      <c r="AA18" s="712"/>
      <c r="AB18" s="712"/>
      <c r="AC18" s="712"/>
      <c r="AD18" s="713">
        <v>27643</v>
      </c>
      <c r="AE18" s="713"/>
      <c r="AF18" s="713"/>
      <c r="AG18" s="713"/>
      <c r="AH18" s="713"/>
      <c r="AI18" s="713"/>
      <c r="AJ18" s="713"/>
      <c r="AK18" s="713"/>
      <c r="AL18" s="682">
        <v>0.3</v>
      </c>
      <c r="AM18" s="683"/>
      <c r="AN18" s="683"/>
      <c r="AO18" s="714"/>
      <c r="AP18" s="676" t="s">
        <v>269</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712" t="s">
        <v>244</v>
      </c>
      <c r="BP18" s="712"/>
      <c r="BQ18" s="712"/>
      <c r="BR18" s="712"/>
      <c r="BS18" s="685" t="s">
        <v>130</v>
      </c>
      <c r="BT18" s="680"/>
      <c r="BU18" s="680"/>
      <c r="BV18" s="680"/>
      <c r="BW18" s="680"/>
      <c r="BX18" s="680"/>
      <c r="BY18" s="680"/>
      <c r="BZ18" s="680"/>
      <c r="CA18" s="680"/>
      <c r="CB18" s="726"/>
      <c r="CD18" s="718" t="s">
        <v>270</v>
      </c>
      <c r="CE18" s="719"/>
      <c r="CF18" s="719"/>
      <c r="CG18" s="719"/>
      <c r="CH18" s="719"/>
      <c r="CI18" s="719"/>
      <c r="CJ18" s="719"/>
      <c r="CK18" s="719"/>
      <c r="CL18" s="719"/>
      <c r="CM18" s="719"/>
      <c r="CN18" s="719"/>
      <c r="CO18" s="719"/>
      <c r="CP18" s="719"/>
      <c r="CQ18" s="720"/>
      <c r="CR18" s="679" t="s">
        <v>244</v>
      </c>
      <c r="CS18" s="680"/>
      <c r="CT18" s="680"/>
      <c r="CU18" s="680"/>
      <c r="CV18" s="680"/>
      <c r="CW18" s="680"/>
      <c r="CX18" s="680"/>
      <c r="CY18" s="681"/>
      <c r="CZ18" s="712" t="s">
        <v>244</v>
      </c>
      <c r="DA18" s="712"/>
      <c r="DB18" s="712"/>
      <c r="DC18" s="712"/>
      <c r="DD18" s="685" t="s">
        <v>140</v>
      </c>
      <c r="DE18" s="680"/>
      <c r="DF18" s="680"/>
      <c r="DG18" s="680"/>
      <c r="DH18" s="680"/>
      <c r="DI18" s="680"/>
      <c r="DJ18" s="680"/>
      <c r="DK18" s="680"/>
      <c r="DL18" s="680"/>
      <c r="DM18" s="680"/>
      <c r="DN18" s="680"/>
      <c r="DO18" s="680"/>
      <c r="DP18" s="681"/>
      <c r="DQ18" s="685" t="s">
        <v>244</v>
      </c>
      <c r="DR18" s="680"/>
      <c r="DS18" s="680"/>
      <c r="DT18" s="680"/>
      <c r="DU18" s="680"/>
      <c r="DV18" s="680"/>
      <c r="DW18" s="680"/>
      <c r="DX18" s="680"/>
      <c r="DY18" s="680"/>
      <c r="DZ18" s="680"/>
      <c r="EA18" s="680"/>
      <c r="EB18" s="680"/>
      <c r="EC18" s="726"/>
    </row>
    <row r="19" spans="2:133" ht="11.25" customHeight="1" x14ac:dyDescent="0.15">
      <c r="B19" s="676" t="s">
        <v>271</v>
      </c>
      <c r="C19" s="677"/>
      <c r="D19" s="677"/>
      <c r="E19" s="677"/>
      <c r="F19" s="677"/>
      <c r="G19" s="677"/>
      <c r="H19" s="677"/>
      <c r="I19" s="677"/>
      <c r="J19" s="677"/>
      <c r="K19" s="677"/>
      <c r="L19" s="677"/>
      <c r="M19" s="677"/>
      <c r="N19" s="677"/>
      <c r="O19" s="677"/>
      <c r="P19" s="677"/>
      <c r="Q19" s="678"/>
      <c r="R19" s="679">
        <v>20814</v>
      </c>
      <c r="S19" s="680"/>
      <c r="T19" s="680"/>
      <c r="U19" s="680"/>
      <c r="V19" s="680"/>
      <c r="W19" s="680"/>
      <c r="X19" s="680"/>
      <c r="Y19" s="681"/>
      <c r="Z19" s="712">
        <v>0.1</v>
      </c>
      <c r="AA19" s="712"/>
      <c r="AB19" s="712"/>
      <c r="AC19" s="712"/>
      <c r="AD19" s="713">
        <v>20814</v>
      </c>
      <c r="AE19" s="713"/>
      <c r="AF19" s="713"/>
      <c r="AG19" s="713"/>
      <c r="AH19" s="713"/>
      <c r="AI19" s="713"/>
      <c r="AJ19" s="713"/>
      <c r="AK19" s="713"/>
      <c r="AL19" s="682">
        <v>0.2</v>
      </c>
      <c r="AM19" s="683"/>
      <c r="AN19" s="683"/>
      <c r="AO19" s="714"/>
      <c r="AP19" s="676" t="s">
        <v>272</v>
      </c>
      <c r="AQ19" s="677"/>
      <c r="AR19" s="677"/>
      <c r="AS19" s="677"/>
      <c r="AT19" s="677"/>
      <c r="AU19" s="677"/>
      <c r="AV19" s="677"/>
      <c r="AW19" s="677"/>
      <c r="AX19" s="677"/>
      <c r="AY19" s="677"/>
      <c r="AZ19" s="677"/>
      <c r="BA19" s="677"/>
      <c r="BB19" s="677"/>
      <c r="BC19" s="677"/>
      <c r="BD19" s="677"/>
      <c r="BE19" s="677"/>
      <c r="BF19" s="678"/>
      <c r="BG19" s="679">
        <v>4285</v>
      </c>
      <c r="BH19" s="680"/>
      <c r="BI19" s="680"/>
      <c r="BJ19" s="680"/>
      <c r="BK19" s="680"/>
      <c r="BL19" s="680"/>
      <c r="BM19" s="680"/>
      <c r="BN19" s="681"/>
      <c r="BO19" s="712">
        <v>0.1</v>
      </c>
      <c r="BP19" s="712"/>
      <c r="BQ19" s="712"/>
      <c r="BR19" s="712"/>
      <c r="BS19" s="685" t="s">
        <v>244</v>
      </c>
      <c r="BT19" s="680"/>
      <c r="BU19" s="680"/>
      <c r="BV19" s="680"/>
      <c r="BW19" s="680"/>
      <c r="BX19" s="680"/>
      <c r="BY19" s="680"/>
      <c r="BZ19" s="680"/>
      <c r="CA19" s="680"/>
      <c r="CB19" s="726"/>
      <c r="CD19" s="718" t="s">
        <v>273</v>
      </c>
      <c r="CE19" s="719"/>
      <c r="CF19" s="719"/>
      <c r="CG19" s="719"/>
      <c r="CH19" s="719"/>
      <c r="CI19" s="719"/>
      <c r="CJ19" s="719"/>
      <c r="CK19" s="719"/>
      <c r="CL19" s="719"/>
      <c r="CM19" s="719"/>
      <c r="CN19" s="719"/>
      <c r="CO19" s="719"/>
      <c r="CP19" s="719"/>
      <c r="CQ19" s="720"/>
      <c r="CR19" s="679" t="s">
        <v>140</v>
      </c>
      <c r="CS19" s="680"/>
      <c r="CT19" s="680"/>
      <c r="CU19" s="680"/>
      <c r="CV19" s="680"/>
      <c r="CW19" s="680"/>
      <c r="CX19" s="680"/>
      <c r="CY19" s="681"/>
      <c r="CZ19" s="712" t="s">
        <v>244</v>
      </c>
      <c r="DA19" s="712"/>
      <c r="DB19" s="712"/>
      <c r="DC19" s="712"/>
      <c r="DD19" s="685" t="s">
        <v>130</v>
      </c>
      <c r="DE19" s="680"/>
      <c r="DF19" s="680"/>
      <c r="DG19" s="680"/>
      <c r="DH19" s="680"/>
      <c r="DI19" s="680"/>
      <c r="DJ19" s="680"/>
      <c r="DK19" s="680"/>
      <c r="DL19" s="680"/>
      <c r="DM19" s="680"/>
      <c r="DN19" s="680"/>
      <c r="DO19" s="680"/>
      <c r="DP19" s="681"/>
      <c r="DQ19" s="685" t="s">
        <v>244</v>
      </c>
      <c r="DR19" s="680"/>
      <c r="DS19" s="680"/>
      <c r="DT19" s="680"/>
      <c r="DU19" s="680"/>
      <c r="DV19" s="680"/>
      <c r="DW19" s="680"/>
      <c r="DX19" s="680"/>
      <c r="DY19" s="680"/>
      <c r="DZ19" s="680"/>
      <c r="EA19" s="680"/>
      <c r="EB19" s="680"/>
      <c r="EC19" s="726"/>
    </row>
    <row r="20" spans="2:133" ht="11.25" customHeight="1" x14ac:dyDescent="0.15">
      <c r="B20" s="676" t="s">
        <v>274</v>
      </c>
      <c r="C20" s="677"/>
      <c r="D20" s="677"/>
      <c r="E20" s="677"/>
      <c r="F20" s="677"/>
      <c r="G20" s="677"/>
      <c r="H20" s="677"/>
      <c r="I20" s="677"/>
      <c r="J20" s="677"/>
      <c r="K20" s="677"/>
      <c r="L20" s="677"/>
      <c r="M20" s="677"/>
      <c r="N20" s="677"/>
      <c r="O20" s="677"/>
      <c r="P20" s="677"/>
      <c r="Q20" s="678"/>
      <c r="R20" s="679">
        <v>4258</v>
      </c>
      <c r="S20" s="680"/>
      <c r="T20" s="680"/>
      <c r="U20" s="680"/>
      <c r="V20" s="680"/>
      <c r="W20" s="680"/>
      <c r="X20" s="680"/>
      <c r="Y20" s="681"/>
      <c r="Z20" s="712">
        <v>0</v>
      </c>
      <c r="AA20" s="712"/>
      <c r="AB20" s="712"/>
      <c r="AC20" s="712"/>
      <c r="AD20" s="713">
        <v>4258</v>
      </c>
      <c r="AE20" s="713"/>
      <c r="AF20" s="713"/>
      <c r="AG20" s="713"/>
      <c r="AH20" s="713"/>
      <c r="AI20" s="713"/>
      <c r="AJ20" s="713"/>
      <c r="AK20" s="713"/>
      <c r="AL20" s="682">
        <v>0</v>
      </c>
      <c r="AM20" s="683"/>
      <c r="AN20" s="683"/>
      <c r="AO20" s="714"/>
      <c r="AP20" s="676" t="s">
        <v>275</v>
      </c>
      <c r="AQ20" s="677"/>
      <c r="AR20" s="677"/>
      <c r="AS20" s="677"/>
      <c r="AT20" s="677"/>
      <c r="AU20" s="677"/>
      <c r="AV20" s="677"/>
      <c r="AW20" s="677"/>
      <c r="AX20" s="677"/>
      <c r="AY20" s="677"/>
      <c r="AZ20" s="677"/>
      <c r="BA20" s="677"/>
      <c r="BB20" s="677"/>
      <c r="BC20" s="677"/>
      <c r="BD20" s="677"/>
      <c r="BE20" s="677"/>
      <c r="BF20" s="678"/>
      <c r="BG20" s="679">
        <v>4285</v>
      </c>
      <c r="BH20" s="680"/>
      <c r="BI20" s="680"/>
      <c r="BJ20" s="680"/>
      <c r="BK20" s="680"/>
      <c r="BL20" s="680"/>
      <c r="BM20" s="680"/>
      <c r="BN20" s="681"/>
      <c r="BO20" s="712">
        <v>0.1</v>
      </c>
      <c r="BP20" s="712"/>
      <c r="BQ20" s="712"/>
      <c r="BR20" s="712"/>
      <c r="BS20" s="685" t="s">
        <v>244</v>
      </c>
      <c r="BT20" s="680"/>
      <c r="BU20" s="680"/>
      <c r="BV20" s="680"/>
      <c r="BW20" s="680"/>
      <c r="BX20" s="680"/>
      <c r="BY20" s="680"/>
      <c r="BZ20" s="680"/>
      <c r="CA20" s="680"/>
      <c r="CB20" s="726"/>
      <c r="CD20" s="718" t="s">
        <v>276</v>
      </c>
      <c r="CE20" s="719"/>
      <c r="CF20" s="719"/>
      <c r="CG20" s="719"/>
      <c r="CH20" s="719"/>
      <c r="CI20" s="719"/>
      <c r="CJ20" s="719"/>
      <c r="CK20" s="719"/>
      <c r="CL20" s="719"/>
      <c r="CM20" s="719"/>
      <c r="CN20" s="719"/>
      <c r="CO20" s="719"/>
      <c r="CP20" s="719"/>
      <c r="CQ20" s="720"/>
      <c r="CR20" s="679">
        <v>19653707</v>
      </c>
      <c r="CS20" s="680"/>
      <c r="CT20" s="680"/>
      <c r="CU20" s="680"/>
      <c r="CV20" s="680"/>
      <c r="CW20" s="680"/>
      <c r="CX20" s="680"/>
      <c r="CY20" s="681"/>
      <c r="CZ20" s="712">
        <v>100</v>
      </c>
      <c r="DA20" s="712"/>
      <c r="DB20" s="712"/>
      <c r="DC20" s="712"/>
      <c r="DD20" s="685">
        <v>2275929</v>
      </c>
      <c r="DE20" s="680"/>
      <c r="DF20" s="680"/>
      <c r="DG20" s="680"/>
      <c r="DH20" s="680"/>
      <c r="DI20" s="680"/>
      <c r="DJ20" s="680"/>
      <c r="DK20" s="680"/>
      <c r="DL20" s="680"/>
      <c r="DM20" s="680"/>
      <c r="DN20" s="680"/>
      <c r="DO20" s="680"/>
      <c r="DP20" s="681"/>
      <c r="DQ20" s="685">
        <v>11637622</v>
      </c>
      <c r="DR20" s="680"/>
      <c r="DS20" s="680"/>
      <c r="DT20" s="680"/>
      <c r="DU20" s="680"/>
      <c r="DV20" s="680"/>
      <c r="DW20" s="680"/>
      <c r="DX20" s="680"/>
      <c r="DY20" s="680"/>
      <c r="DZ20" s="680"/>
      <c r="EA20" s="680"/>
      <c r="EB20" s="680"/>
      <c r="EC20" s="726"/>
    </row>
    <row r="21" spans="2:133" ht="11.25" customHeight="1" x14ac:dyDescent="0.15">
      <c r="B21" s="676" t="s">
        <v>277</v>
      </c>
      <c r="C21" s="677"/>
      <c r="D21" s="677"/>
      <c r="E21" s="677"/>
      <c r="F21" s="677"/>
      <c r="G21" s="677"/>
      <c r="H21" s="677"/>
      <c r="I21" s="677"/>
      <c r="J21" s="677"/>
      <c r="K21" s="677"/>
      <c r="L21" s="677"/>
      <c r="M21" s="677"/>
      <c r="N21" s="677"/>
      <c r="O21" s="677"/>
      <c r="P21" s="677"/>
      <c r="Q21" s="678"/>
      <c r="R21" s="679">
        <v>2571</v>
      </c>
      <c r="S21" s="680"/>
      <c r="T21" s="680"/>
      <c r="U21" s="680"/>
      <c r="V21" s="680"/>
      <c r="W21" s="680"/>
      <c r="X21" s="680"/>
      <c r="Y21" s="681"/>
      <c r="Z21" s="712">
        <v>0</v>
      </c>
      <c r="AA21" s="712"/>
      <c r="AB21" s="712"/>
      <c r="AC21" s="712"/>
      <c r="AD21" s="713">
        <v>2571</v>
      </c>
      <c r="AE21" s="713"/>
      <c r="AF21" s="713"/>
      <c r="AG21" s="713"/>
      <c r="AH21" s="713"/>
      <c r="AI21" s="713"/>
      <c r="AJ21" s="713"/>
      <c r="AK21" s="713"/>
      <c r="AL21" s="682">
        <v>0</v>
      </c>
      <c r="AM21" s="683"/>
      <c r="AN21" s="683"/>
      <c r="AO21" s="714"/>
      <c r="AP21" s="773" t="s">
        <v>278</v>
      </c>
      <c r="AQ21" s="781"/>
      <c r="AR21" s="781"/>
      <c r="AS21" s="781"/>
      <c r="AT21" s="781"/>
      <c r="AU21" s="781"/>
      <c r="AV21" s="781"/>
      <c r="AW21" s="781"/>
      <c r="AX21" s="781"/>
      <c r="AY21" s="781"/>
      <c r="AZ21" s="781"/>
      <c r="BA21" s="781"/>
      <c r="BB21" s="781"/>
      <c r="BC21" s="781"/>
      <c r="BD21" s="781"/>
      <c r="BE21" s="781"/>
      <c r="BF21" s="775"/>
      <c r="BG21" s="679">
        <v>4285</v>
      </c>
      <c r="BH21" s="680"/>
      <c r="BI21" s="680"/>
      <c r="BJ21" s="680"/>
      <c r="BK21" s="680"/>
      <c r="BL21" s="680"/>
      <c r="BM21" s="680"/>
      <c r="BN21" s="681"/>
      <c r="BO21" s="712">
        <v>0.1</v>
      </c>
      <c r="BP21" s="712"/>
      <c r="BQ21" s="712"/>
      <c r="BR21" s="712"/>
      <c r="BS21" s="685" t="s">
        <v>130</v>
      </c>
      <c r="BT21" s="680"/>
      <c r="BU21" s="680"/>
      <c r="BV21" s="680"/>
      <c r="BW21" s="680"/>
      <c r="BX21" s="680"/>
      <c r="BY21" s="680"/>
      <c r="BZ21" s="680"/>
      <c r="CA21" s="680"/>
      <c r="CB21" s="726"/>
      <c r="CD21" s="786"/>
      <c r="CE21" s="709"/>
      <c r="CF21" s="709"/>
      <c r="CG21" s="709"/>
      <c r="CH21" s="709"/>
      <c r="CI21" s="709"/>
      <c r="CJ21" s="709"/>
      <c r="CK21" s="709"/>
      <c r="CL21" s="709"/>
      <c r="CM21" s="709"/>
      <c r="CN21" s="709"/>
      <c r="CO21" s="709"/>
      <c r="CP21" s="709"/>
      <c r="CQ21" s="710"/>
      <c r="CR21" s="787"/>
      <c r="CS21" s="788"/>
      <c r="CT21" s="788"/>
      <c r="CU21" s="788"/>
      <c r="CV21" s="788"/>
      <c r="CW21" s="788"/>
      <c r="CX21" s="788"/>
      <c r="CY21" s="789"/>
      <c r="CZ21" s="790"/>
      <c r="DA21" s="790"/>
      <c r="DB21" s="790"/>
      <c r="DC21" s="790"/>
      <c r="DD21" s="791"/>
      <c r="DE21" s="788"/>
      <c r="DF21" s="788"/>
      <c r="DG21" s="788"/>
      <c r="DH21" s="788"/>
      <c r="DI21" s="788"/>
      <c r="DJ21" s="788"/>
      <c r="DK21" s="788"/>
      <c r="DL21" s="788"/>
      <c r="DM21" s="788"/>
      <c r="DN21" s="788"/>
      <c r="DO21" s="788"/>
      <c r="DP21" s="789"/>
      <c r="DQ21" s="791"/>
      <c r="DR21" s="788"/>
      <c r="DS21" s="788"/>
      <c r="DT21" s="788"/>
      <c r="DU21" s="788"/>
      <c r="DV21" s="788"/>
      <c r="DW21" s="788"/>
      <c r="DX21" s="788"/>
      <c r="DY21" s="788"/>
      <c r="DZ21" s="788"/>
      <c r="EA21" s="788"/>
      <c r="EB21" s="788"/>
      <c r="EC21" s="795"/>
    </row>
    <row r="22" spans="2:133" ht="11.25" customHeight="1" x14ac:dyDescent="0.15">
      <c r="B22" s="676" t="s">
        <v>279</v>
      </c>
      <c r="C22" s="677"/>
      <c r="D22" s="677"/>
      <c r="E22" s="677"/>
      <c r="F22" s="677"/>
      <c r="G22" s="677"/>
      <c r="H22" s="677"/>
      <c r="I22" s="677"/>
      <c r="J22" s="677"/>
      <c r="K22" s="677"/>
      <c r="L22" s="677"/>
      <c r="M22" s="677"/>
      <c r="N22" s="677"/>
      <c r="O22" s="677"/>
      <c r="P22" s="677"/>
      <c r="Q22" s="678"/>
      <c r="R22" s="679">
        <v>4860449</v>
      </c>
      <c r="S22" s="680"/>
      <c r="T22" s="680"/>
      <c r="U22" s="680"/>
      <c r="V22" s="680"/>
      <c r="W22" s="680"/>
      <c r="X22" s="680"/>
      <c r="Y22" s="681"/>
      <c r="Z22" s="712">
        <v>23.5</v>
      </c>
      <c r="AA22" s="712"/>
      <c r="AB22" s="712"/>
      <c r="AC22" s="712"/>
      <c r="AD22" s="713">
        <v>4271199</v>
      </c>
      <c r="AE22" s="713"/>
      <c r="AF22" s="713"/>
      <c r="AG22" s="713"/>
      <c r="AH22" s="713"/>
      <c r="AI22" s="713"/>
      <c r="AJ22" s="713"/>
      <c r="AK22" s="713"/>
      <c r="AL22" s="682">
        <v>47</v>
      </c>
      <c r="AM22" s="683"/>
      <c r="AN22" s="683"/>
      <c r="AO22" s="714"/>
      <c r="AP22" s="773" t="s">
        <v>280</v>
      </c>
      <c r="AQ22" s="781"/>
      <c r="AR22" s="781"/>
      <c r="AS22" s="781"/>
      <c r="AT22" s="781"/>
      <c r="AU22" s="781"/>
      <c r="AV22" s="781"/>
      <c r="AW22" s="781"/>
      <c r="AX22" s="781"/>
      <c r="AY22" s="781"/>
      <c r="AZ22" s="781"/>
      <c r="BA22" s="781"/>
      <c r="BB22" s="781"/>
      <c r="BC22" s="781"/>
      <c r="BD22" s="781"/>
      <c r="BE22" s="781"/>
      <c r="BF22" s="775"/>
      <c r="BG22" s="679" t="s">
        <v>130</v>
      </c>
      <c r="BH22" s="680"/>
      <c r="BI22" s="680"/>
      <c r="BJ22" s="680"/>
      <c r="BK22" s="680"/>
      <c r="BL22" s="680"/>
      <c r="BM22" s="680"/>
      <c r="BN22" s="681"/>
      <c r="BO22" s="712" t="s">
        <v>244</v>
      </c>
      <c r="BP22" s="712"/>
      <c r="BQ22" s="712"/>
      <c r="BR22" s="712"/>
      <c r="BS22" s="685" t="s">
        <v>140</v>
      </c>
      <c r="BT22" s="680"/>
      <c r="BU22" s="680"/>
      <c r="BV22" s="680"/>
      <c r="BW22" s="680"/>
      <c r="BX22" s="680"/>
      <c r="BY22" s="680"/>
      <c r="BZ22" s="680"/>
      <c r="CA22" s="680"/>
      <c r="CB22" s="726"/>
      <c r="CD22" s="783" t="s">
        <v>281</v>
      </c>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5"/>
    </row>
    <row r="23" spans="2:133" ht="11.25" customHeight="1" x14ac:dyDescent="0.15">
      <c r="B23" s="676" t="s">
        <v>282</v>
      </c>
      <c r="C23" s="677"/>
      <c r="D23" s="677"/>
      <c r="E23" s="677"/>
      <c r="F23" s="677"/>
      <c r="G23" s="677"/>
      <c r="H23" s="677"/>
      <c r="I23" s="677"/>
      <c r="J23" s="677"/>
      <c r="K23" s="677"/>
      <c r="L23" s="677"/>
      <c r="M23" s="677"/>
      <c r="N23" s="677"/>
      <c r="O23" s="677"/>
      <c r="P23" s="677"/>
      <c r="Q23" s="678"/>
      <c r="R23" s="679">
        <v>4271199</v>
      </c>
      <c r="S23" s="680"/>
      <c r="T23" s="680"/>
      <c r="U23" s="680"/>
      <c r="V23" s="680"/>
      <c r="W23" s="680"/>
      <c r="X23" s="680"/>
      <c r="Y23" s="681"/>
      <c r="Z23" s="712">
        <v>20.7</v>
      </c>
      <c r="AA23" s="712"/>
      <c r="AB23" s="712"/>
      <c r="AC23" s="712"/>
      <c r="AD23" s="713">
        <v>4271199</v>
      </c>
      <c r="AE23" s="713"/>
      <c r="AF23" s="713"/>
      <c r="AG23" s="713"/>
      <c r="AH23" s="713"/>
      <c r="AI23" s="713"/>
      <c r="AJ23" s="713"/>
      <c r="AK23" s="713"/>
      <c r="AL23" s="682">
        <v>47</v>
      </c>
      <c r="AM23" s="683"/>
      <c r="AN23" s="683"/>
      <c r="AO23" s="714"/>
      <c r="AP23" s="773" t="s">
        <v>283</v>
      </c>
      <c r="AQ23" s="781"/>
      <c r="AR23" s="781"/>
      <c r="AS23" s="781"/>
      <c r="AT23" s="781"/>
      <c r="AU23" s="781"/>
      <c r="AV23" s="781"/>
      <c r="AW23" s="781"/>
      <c r="AX23" s="781"/>
      <c r="AY23" s="781"/>
      <c r="AZ23" s="781"/>
      <c r="BA23" s="781"/>
      <c r="BB23" s="781"/>
      <c r="BC23" s="781"/>
      <c r="BD23" s="781"/>
      <c r="BE23" s="781"/>
      <c r="BF23" s="775"/>
      <c r="BG23" s="679" t="s">
        <v>130</v>
      </c>
      <c r="BH23" s="680"/>
      <c r="BI23" s="680"/>
      <c r="BJ23" s="680"/>
      <c r="BK23" s="680"/>
      <c r="BL23" s="680"/>
      <c r="BM23" s="680"/>
      <c r="BN23" s="681"/>
      <c r="BO23" s="712" t="s">
        <v>130</v>
      </c>
      <c r="BP23" s="712"/>
      <c r="BQ23" s="712"/>
      <c r="BR23" s="712"/>
      <c r="BS23" s="685" t="s">
        <v>140</v>
      </c>
      <c r="BT23" s="680"/>
      <c r="BU23" s="680"/>
      <c r="BV23" s="680"/>
      <c r="BW23" s="680"/>
      <c r="BX23" s="680"/>
      <c r="BY23" s="680"/>
      <c r="BZ23" s="680"/>
      <c r="CA23" s="680"/>
      <c r="CB23" s="726"/>
      <c r="CD23" s="783" t="s">
        <v>222</v>
      </c>
      <c r="CE23" s="784"/>
      <c r="CF23" s="784"/>
      <c r="CG23" s="784"/>
      <c r="CH23" s="784"/>
      <c r="CI23" s="784"/>
      <c r="CJ23" s="784"/>
      <c r="CK23" s="784"/>
      <c r="CL23" s="784"/>
      <c r="CM23" s="784"/>
      <c r="CN23" s="784"/>
      <c r="CO23" s="784"/>
      <c r="CP23" s="784"/>
      <c r="CQ23" s="785"/>
      <c r="CR23" s="783" t="s">
        <v>284</v>
      </c>
      <c r="CS23" s="784"/>
      <c r="CT23" s="784"/>
      <c r="CU23" s="784"/>
      <c r="CV23" s="784"/>
      <c r="CW23" s="784"/>
      <c r="CX23" s="784"/>
      <c r="CY23" s="785"/>
      <c r="CZ23" s="783" t="s">
        <v>285</v>
      </c>
      <c r="DA23" s="784"/>
      <c r="DB23" s="784"/>
      <c r="DC23" s="785"/>
      <c r="DD23" s="783" t="s">
        <v>286</v>
      </c>
      <c r="DE23" s="784"/>
      <c r="DF23" s="784"/>
      <c r="DG23" s="784"/>
      <c r="DH23" s="784"/>
      <c r="DI23" s="784"/>
      <c r="DJ23" s="784"/>
      <c r="DK23" s="785"/>
      <c r="DL23" s="792" t="s">
        <v>287</v>
      </c>
      <c r="DM23" s="793"/>
      <c r="DN23" s="793"/>
      <c r="DO23" s="793"/>
      <c r="DP23" s="793"/>
      <c r="DQ23" s="793"/>
      <c r="DR23" s="793"/>
      <c r="DS23" s="793"/>
      <c r="DT23" s="793"/>
      <c r="DU23" s="793"/>
      <c r="DV23" s="794"/>
      <c r="DW23" s="783" t="s">
        <v>288</v>
      </c>
      <c r="DX23" s="784"/>
      <c r="DY23" s="784"/>
      <c r="DZ23" s="784"/>
      <c r="EA23" s="784"/>
      <c r="EB23" s="784"/>
      <c r="EC23" s="785"/>
    </row>
    <row r="24" spans="2:133" ht="11.25" customHeight="1" x14ac:dyDescent="0.15">
      <c r="B24" s="676" t="s">
        <v>289</v>
      </c>
      <c r="C24" s="677"/>
      <c r="D24" s="677"/>
      <c r="E24" s="677"/>
      <c r="F24" s="677"/>
      <c r="G24" s="677"/>
      <c r="H24" s="677"/>
      <c r="I24" s="677"/>
      <c r="J24" s="677"/>
      <c r="K24" s="677"/>
      <c r="L24" s="677"/>
      <c r="M24" s="677"/>
      <c r="N24" s="677"/>
      <c r="O24" s="677"/>
      <c r="P24" s="677"/>
      <c r="Q24" s="678"/>
      <c r="R24" s="679">
        <v>589066</v>
      </c>
      <c r="S24" s="680"/>
      <c r="T24" s="680"/>
      <c r="U24" s="680"/>
      <c r="V24" s="680"/>
      <c r="W24" s="680"/>
      <c r="X24" s="680"/>
      <c r="Y24" s="681"/>
      <c r="Z24" s="712">
        <v>2.8</v>
      </c>
      <c r="AA24" s="712"/>
      <c r="AB24" s="712"/>
      <c r="AC24" s="712"/>
      <c r="AD24" s="713" t="s">
        <v>244</v>
      </c>
      <c r="AE24" s="713"/>
      <c r="AF24" s="713"/>
      <c r="AG24" s="713"/>
      <c r="AH24" s="713"/>
      <c r="AI24" s="713"/>
      <c r="AJ24" s="713"/>
      <c r="AK24" s="713"/>
      <c r="AL24" s="682" t="s">
        <v>130</v>
      </c>
      <c r="AM24" s="683"/>
      <c r="AN24" s="683"/>
      <c r="AO24" s="714"/>
      <c r="AP24" s="773" t="s">
        <v>290</v>
      </c>
      <c r="AQ24" s="781"/>
      <c r="AR24" s="781"/>
      <c r="AS24" s="781"/>
      <c r="AT24" s="781"/>
      <c r="AU24" s="781"/>
      <c r="AV24" s="781"/>
      <c r="AW24" s="781"/>
      <c r="AX24" s="781"/>
      <c r="AY24" s="781"/>
      <c r="AZ24" s="781"/>
      <c r="BA24" s="781"/>
      <c r="BB24" s="781"/>
      <c r="BC24" s="781"/>
      <c r="BD24" s="781"/>
      <c r="BE24" s="781"/>
      <c r="BF24" s="775"/>
      <c r="BG24" s="679" t="s">
        <v>140</v>
      </c>
      <c r="BH24" s="680"/>
      <c r="BI24" s="680"/>
      <c r="BJ24" s="680"/>
      <c r="BK24" s="680"/>
      <c r="BL24" s="680"/>
      <c r="BM24" s="680"/>
      <c r="BN24" s="681"/>
      <c r="BO24" s="712" t="s">
        <v>244</v>
      </c>
      <c r="BP24" s="712"/>
      <c r="BQ24" s="712"/>
      <c r="BR24" s="712"/>
      <c r="BS24" s="685" t="s">
        <v>244</v>
      </c>
      <c r="BT24" s="680"/>
      <c r="BU24" s="680"/>
      <c r="BV24" s="680"/>
      <c r="BW24" s="680"/>
      <c r="BX24" s="680"/>
      <c r="BY24" s="680"/>
      <c r="BZ24" s="680"/>
      <c r="CA24" s="680"/>
      <c r="CB24" s="726"/>
      <c r="CD24" s="737" t="s">
        <v>291</v>
      </c>
      <c r="CE24" s="738"/>
      <c r="CF24" s="738"/>
      <c r="CG24" s="738"/>
      <c r="CH24" s="738"/>
      <c r="CI24" s="738"/>
      <c r="CJ24" s="738"/>
      <c r="CK24" s="738"/>
      <c r="CL24" s="738"/>
      <c r="CM24" s="738"/>
      <c r="CN24" s="738"/>
      <c r="CO24" s="738"/>
      <c r="CP24" s="738"/>
      <c r="CQ24" s="739"/>
      <c r="CR24" s="734">
        <v>7075104</v>
      </c>
      <c r="CS24" s="735"/>
      <c r="CT24" s="735"/>
      <c r="CU24" s="735"/>
      <c r="CV24" s="735"/>
      <c r="CW24" s="735"/>
      <c r="CX24" s="735"/>
      <c r="CY24" s="778"/>
      <c r="CZ24" s="779">
        <v>36</v>
      </c>
      <c r="DA24" s="750"/>
      <c r="DB24" s="750"/>
      <c r="DC24" s="782"/>
      <c r="DD24" s="777">
        <v>5257760</v>
      </c>
      <c r="DE24" s="735"/>
      <c r="DF24" s="735"/>
      <c r="DG24" s="735"/>
      <c r="DH24" s="735"/>
      <c r="DI24" s="735"/>
      <c r="DJ24" s="735"/>
      <c r="DK24" s="778"/>
      <c r="DL24" s="777">
        <v>5218635</v>
      </c>
      <c r="DM24" s="735"/>
      <c r="DN24" s="735"/>
      <c r="DO24" s="735"/>
      <c r="DP24" s="735"/>
      <c r="DQ24" s="735"/>
      <c r="DR24" s="735"/>
      <c r="DS24" s="735"/>
      <c r="DT24" s="735"/>
      <c r="DU24" s="735"/>
      <c r="DV24" s="778"/>
      <c r="DW24" s="779">
        <v>54.6</v>
      </c>
      <c r="DX24" s="750"/>
      <c r="DY24" s="750"/>
      <c r="DZ24" s="750"/>
      <c r="EA24" s="750"/>
      <c r="EB24" s="750"/>
      <c r="EC24" s="780"/>
    </row>
    <row r="25" spans="2:133" ht="11.25" customHeight="1" x14ac:dyDescent="0.15">
      <c r="B25" s="676" t="s">
        <v>292</v>
      </c>
      <c r="C25" s="677"/>
      <c r="D25" s="677"/>
      <c r="E25" s="677"/>
      <c r="F25" s="677"/>
      <c r="G25" s="677"/>
      <c r="H25" s="677"/>
      <c r="I25" s="677"/>
      <c r="J25" s="677"/>
      <c r="K25" s="677"/>
      <c r="L25" s="677"/>
      <c r="M25" s="677"/>
      <c r="N25" s="677"/>
      <c r="O25" s="677"/>
      <c r="P25" s="677"/>
      <c r="Q25" s="678"/>
      <c r="R25" s="679">
        <v>184</v>
      </c>
      <c r="S25" s="680"/>
      <c r="T25" s="680"/>
      <c r="U25" s="680"/>
      <c r="V25" s="680"/>
      <c r="W25" s="680"/>
      <c r="X25" s="680"/>
      <c r="Y25" s="681"/>
      <c r="Z25" s="712">
        <v>0</v>
      </c>
      <c r="AA25" s="712"/>
      <c r="AB25" s="712"/>
      <c r="AC25" s="712"/>
      <c r="AD25" s="713" t="s">
        <v>130</v>
      </c>
      <c r="AE25" s="713"/>
      <c r="AF25" s="713"/>
      <c r="AG25" s="713"/>
      <c r="AH25" s="713"/>
      <c r="AI25" s="713"/>
      <c r="AJ25" s="713"/>
      <c r="AK25" s="713"/>
      <c r="AL25" s="682" t="s">
        <v>244</v>
      </c>
      <c r="AM25" s="683"/>
      <c r="AN25" s="683"/>
      <c r="AO25" s="714"/>
      <c r="AP25" s="773" t="s">
        <v>293</v>
      </c>
      <c r="AQ25" s="781"/>
      <c r="AR25" s="781"/>
      <c r="AS25" s="781"/>
      <c r="AT25" s="781"/>
      <c r="AU25" s="781"/>
      <c r="AV25" s="781"/>
      <c r="AW25" s="781"/>
      <c r="AX25" s="781"/>
      <c r="AY25" s="781"/>
      <c r="AZ25" s="781"/>
      <c r="BA25" s="781"/>
      <c r="BB25" s="781"/>
      <c r="BC25" s="781"/>
      <c r="BD25" s="781"/>
      <c r="BE25" s="781"/>
      <c r="BF25" s="775"/>
      <c r="BG25" s="679" t="s">
        <v>244</v>
      </c>
      <c r="BH25" s="680"/>
      <c r="BI25" s="680"/>
      <c r="BJ25" s="680"/>
      <c r="BK25" s="680"/>
      <c r="BL25" s="680"/>
      <c r="BM25" s="680"/>
      <c r="BN25" s="681"/>
      <c r="BO25" s="712" t="s">
        <v>244</v>
      </c>
      <c r="BP25" s="712"/>
      <c r="BQ25" s="712"/>
      <c r="BR25" s="712"/>
      <c r="BS25" s="685" t="s">
        <v>140</v>
      </c>
      <c r="BT25" s="680"/>
      <c r="BU25" s="680"/>
      <c r="BV25" s="680"/>
      <c r="BW25" s="680"/>
      <c r="BX25" s="680"/>
      <c r="BY25" s="680"/>
      <c r="BZ25" s="680"/>
      <c r="CA25" s="680"/>
      <c r="CB25" s="726"/>
      <c r="CD25" s="718" t="s">
        <v>294</v>
      </c>
      <c r="CE25" s="719"/>
      <c r="CF25" s="719"/>
      <c r="CG25" s="719"/>
      <c r="CH25" s="719"/>
      <c r="CI25" s="719"/>
      <c r="CJ25" s="719"/>
      <c r="CK25" s="719"/>
      <c r="CL25" s="719"/>
      <c r="CM25" s="719"/>
      <c r="CN25" s="719"/>
      <c r="CO25" s="719"/>
      <c r="CP25" s="719"/>
      <c r="CQ25" s="720"/>
      <c r="CR25" s="679">
        <v>2798883</v>
      </c>
      <c r="CS25" s="698"/>
      <c r="CT25" s="698"/>
      <c r="CU25" s="698"/>
      <c r="CV25" s="698"/>
      <c r="CW25" s="698"/>
      <c r="CX25" s="698"/>
      <c r="CY25" s="699"/>
      <c r="CZ25" s="682">
        <v>14.2</v>
      </c>
      <c r="DA25" s="700"/>
      <c r="DB25" s="700"/>
      <c r="DC25" s="701"/>
      <c r="DD25" s="685">
        <v>2631065</v>
      </c>
      <c r="DE25" s="698"/>
      <c r="DF25" s="698"/>
      <c r="DG25" s="698"/>
      <c r="DH25" s="698"/>
      <c r="DI25" s="698"/>
      <c r="DJ25" s="698"/>
      <c r="DK25" s="699"/>
      <c r="DL25" s="685">
        <v>2619359</v>
      </c>
      <c r="DM25" s="698"/>
      <c r="DN25" s="698"/>
      <c r="DO25" s="698"/>
      <c r="DP25" s="698"/>
      <c r="DQ25" s="698"/>
      <c r="DR25" s="698"/>
      <c r="DS25" s="698"/>
      <c r="DT25" s="698"/>
      <c r="DU25" s="698"/>
      <c r="DV25" s="699"/>
      <c r="DW25" s="682">
        <v>27.4</v>
      </c>
      <c r="DX25" s="700"/>
      <c r="DY25" s="700"/>
      <c r="DZ25" s="700"/>
      <c r="EA25" s="700"/>
      <c r="EB25" s="700"/>
      <c r="EC25" s="721"/>
    </row>
    <row r="26" spans="2:133" ht="11.25" customHeight="1" x14ac:dyDescent="0.15">
      <c r="B26" s="676" t="s">
        <v>295</v>
      </c>
      <c r="C26" s="677"/>
      <c r="D26" s="677"/>
      <c r="E26" s="677"/>
      <c r="F26" s="677"/>
      <c r="G26" s="677"/>
      <c r="H26" s="677"/>
      <c r="I26" s="677"/>
      <c r="J26" s="677"/>
      <c r="K26" s="677"/>
      <c r="L26" s="677"/>
      <c r="M26" s="677"/>
      <c r="N26" s="677"/>
      <c r="O26" s="677"/>
      <c r="P26" s="677"/>
      <c r="Q26" s="678"/>
      <c r="R26" s="679">
        <v>9543840</v>
      </c>
      <c r="S26" s="680"/>
      <c r="T26" s="680"/>
      <c r="U26" s="680"/>
      <c r="V26" s="680"/>
      <c r="W26" s="680"/>
      <c r="X26" s="680"/>
      <c r="Y26" s="681"/>
      <c r="Z26" s="712">
        <v>46.1</v>
      </c>
      <c r="AA26" s="712"/>
      <c r="AB26" s="712"/>
      <c r="AC26" s="712"/>
      <c r="AD26" s="713">
        <v>8954590</v>
      </c>
      <c r="AE26" s="713"/>
      <c r="AF26" s="713"/>
      <c r="AG26" s="713"/>
      <c r="AH26" s="713"/>
      <c r="AI26" s="713"/>
      <c r="AJ26" s="713"/>
      <c r="AK26" s="713"/>
      <c r="AL26" s="682">
        <v>98.4</v>
      </c>
      <c r="AM26" s="683"/>
      <c r="AN26" s="683"/>
      <c r="AO26" s="714"/>
      <c r="AP26" s="773" t="s">
        <v>296</v>
      </c>
      <c r="AQ26" s="774"/>
      <c r="AR26" s="774"/>
      <c r="AS26" s="774"/>
      <c r="AT26" s="774"/>
      <c r="AU26" s="774"/>
      <c r="AV26" s="774"/>
      <c r="AW26" s="774"/>
      <c r="AX26" s="774"/>
      <c r="AY26" s="774"/>
      <c r="AZ26" s="774"/>
      <c r="BA26" s="774"/>
      <c r="BB26" s="774"/>
      <c r="BC26" s="774"/>
      <c r="BD26" s="774"/>
      <c r="BE26" s="774"/>
      <c r="BF26" s="775"/>
      <c r="BG26" s="679" t="s">
        <v>244</v>
      </c>
      <c r="BH26" s="680"/>
      <c r="BI26" s="680"/>
      <c r="BJ26" s="680"/>
      <c r="BK26" s="680"/>
      <c r="BL26" s="680"/>
      <c r="BM26" s="680"/>
      <c r="BN26" s="681"/>
      <c r="BO26" s="712" t="s">
        <v>244</v>
      </c>
      <c r="BP26" s="712"/>
      <c r="BQ26" s="712"/>
      <c r="BR26" s="712"/>
      <c r="BS26" s="685" t="s">
        <v>244</v>
      </c>
      <c r="BT26" s="680"/>
      <c r="BU26" s="680"/>
      <c r="BV26" s="680"/>
      <c r="BW26" s="680"/>
      <c r="BX26" s="680"/>
      <c r="BY26" s="680"/>
      <c r="BZ26" s="680"/>
      <c r="CA26" s="680"/>
      <c r="CB26" s="726"/>
      <c r="CD26" s="718" t="s">
        <v>297</v>
      </c>
      <c r="CE26" s="719"/>
      <c r="CF26" s="719"/>
      <c r="CG26" s="719"/>
      <c r="CH26" s="719"/>
      <c r="CI26" s="719"/>
      <c r="CJ26" s="719"/>
      <c r="CK26" s="719"/>
      <c r="CL26" s="719"/>
      <c r="CM26" s="719"/>
      <c r="CN26" s="719"/>
      <c r="CO26" s="719"/>
      <c r="CP26" s="719"/>
      <c r="CQ26" s="720"/>
      <c r="CR26" s="679">
        <v>1857175</v>
      </c>
      <c r="CS26" s="680"/>
      <c r="CT26" s="680"/>
      <c r="CU26" s="680"/>
      <c r="CV26" s="680"/>
      <c r="CW26" s="680"/>
      <c r="CX26" s="680"/>
      <c r="CY26" s="681"/>
      <c r="CZ26" s="682">
        <v>9.4</v>
      </c>
      <c r="DA26" s="700"/>
      <c r="DB26" s="700"/>
      <c r="DC26" s="701"/>
      <c r="DD26" s="685">
        <v>1730914</v>
      </c>
      <c r="DE26" s="680"/>
      <c r="DF26" s="680"/>
      <c r="DG26" s="680"/>
      <c r="DH26" s="680"/>
      <c r="DI26" s="680"/>
      <c r="DJ26" s="680"/>
      <c r="DK26" s="681"/>
      <c r="DL26" s="685" t="s">
        <v>130</v>
      </c>
      <c r="DM26" s="680"/>
      <c r="DN26" s="680"/>
      <c r="DO26" s="680"/>
      <c r="DP26" s="680"/>
      <c r="DQ26" s="680"/>
      <c r="DR26" s="680"/>
      <c r="DS26" s="680"/>
      <c r="DT26" s="680"/>
      <c r="DU26" s="680"/>
      <c r="DV26" s="681"/>
      <c r="DW26" s="682" t="s">
        <v>244</v>
      </c>
      <c r="DX26" s="700"/>
      <c r="DY26" s="700"/>
      <c r="DZ26" s="700"/>
      <c r="EA26" s="700"/>
      <c r="EB26" s="700"/>
      <c r="EC26" s="721"/>
    </row>
    <row r="27" spans="2:133" ht="11.25" customHeight="1" x14ac:dyDescent="0.15">
      <c r="B27" s="676" t="s">
        <v>298</v>
      </c>
      <c r="C27" s="677"/>
      <c r="D27" s="677"/>
      <c r="E27" s="677"/>
      <c r="F27" s="677"/>
      <c r="G27" s="677"/>
      <c r="H27" s="677"/>
      <c r="I27" s="677"/>
      <c r="J27" s="677"/>
      <c r="K27" s="677"/>
      <c r="L27" s="677"/>
      <c r="M27" s="677"/>
      <c r="N27" s="677"/>
      <c r="O27" s="677"/>
      <c r="P27" s="677"/>
      <c r="Q27" s="678"/>
      <c r="R27" s="679">
        <v>2151</v>
      </c>
      <c r="S27" s="680"/>
      <c r="T27" s="680"/>
      <c r="U27" s="680"/>
      <c r="V27" s="680"/>
      <c r="W27" s="680"/>
      <c r="X27" s="680"/>
      <c r="Y27" s="681"/>
      <c r="Z27" s="712">
        <v>0</v>
      </c>
      <c r="AA27" s="712"/>
      <c r="AB27" s="712"/>
      <c r="AC27" s="712"/>
      <c r="AD27" s="713">
        <v>2151</v>
      </c>
      <c r="AE27" s="713"/>
      <c r="AF27" s="713"/>
      <c r="AG27" s="713"/>
      <c r="AH27" s="713"/>
      <c r="AI27" s="713"/>
      <c r="AJ27" s="713"/>
      <c r="AK27" s="713"/>
      <c r="AL27" s="682">
        <v>0</v>
      </c>
      <c r="AM27" s="683"/>
      <c r="AN27" s="683"/>
      <c r="AO27" s="714"/>
      <c r="AP27" s="676" t="s">
        <v>299</v>
      </c>
      <c r="AQ27" s="677"/>
      <c r="AR27" s="677"/>
      <c r="AS27" s="677"/>
      <c r="AT27" s="677"/>
      <c r="AU27" s="677"/>
      <c r="AV27" s="677"/>
      <c r="AW27" s="677"/>
      <c r="AX27" s="677"/>
      <c r="AY27" s="677"/>
      <c r="AZ27" s="677"/>
      <c r="BA27" s="677"/>
      <c r="BB27" s="677"/>
      <c r="BC27" s="677"/>
      <c r="BD27" s="677"/>
      <c r="BE27" s="677"/>
      <c r="BF27" s="678"/>
      <c r="BG27" s="679">
        <v>3742225</v>
      </c>
      <c r="BH27" s="680"/>
      <c r="BI27" s="680"/>
      <c r="BJ27" s="680"/>
      <c r="BK27" s="680"/>
      <c r="BL27" s="680"/>
      <c r="BM27" s="680"/>
      <c r="BN27" s="681"/>
      <c r="BO27" s="712">
        <v>100</v>
      </c>
      <c r="BP27" s="712"/>
      <c r="BQ27" s="712"/>
      <c r="BR27" s="712"/>
      <c r="BS27" s="685">
        <v>56132</v>
      </c>
      <c r="BT27" s="680"/>
      <c r="BU27" s="680"/>
      <c r="BV27" s="680"/>
      <c r="BW27" s="680"/>
      <c r="BX27" s="680"/>
      <c r="BY27" s="680"/>
      <c r="BZ27" s="680"/>
      <c r="CA27" s="680"/>
      <c r="CB27" s="726"/>
      <c r="CD27" s="718" t="s">
        <v>300</v>
      </c>
      <c r="CE27" s="719"/>
      <c r="CF27" s="719"/>
      <c r="CG27" s="719"/>
      <c r="CH27" s="719"/>
      <c r="CI27" s="719"/>
      <c r="CJ27" s="719"/>
      <c r="CK27" s="719"/>
      <c r="CL27" s="719"/>
      <c r="CM27" s="719"/>
      <c r="CN27" s="719"/>
      <c r="CO27" s="719"/>
      <c r="CP27" s="719"/>
      <c r="CQ27" s="720"/>
      <c r="CR27" s="679">
        <v>2369855</v>
      </c>
      <c r="CS27" s="698"/>
      <c r="CT27" s="698"/>
      <c r="CU27" s="698"/>
      <c r="CV27" s="698"/>
      <c r="CW27" s="698"/>
      <c r="CX27" s="698"/>
      <c r="CY27" s="699"/>
      <c r="CZ27" s="682">
        <v>12.1</v>
      </c>
      <c r="DA27" s="700"/>
      <c r="DB27" s="700"/>
      <c r="DC27" s="701"/>
      <c r="DD27" s="685">
        <v>817089</v>
      </c>
      <c r="DE27" s="698"/>
      <c r="DF27" s="698"/>
      <c r="DG27" s="698"/>
      <c r="DH27" s="698"/>
      <c r="DI27" s="698"/>
      <c r="DJ27" s="698"/>
      <c r="DK27" s="699"/>
      <c r="DL27" s="685">
        <v>789670</v>
      </c>
      <c r="DM27" s="698"/>
      <c r="DN27" s="698"/>
      <c r="DO27" s="698"/>
      <c r="DP27" s="698"/>
      <c r="DQ27" s="698"/>
      <c r="DR27" s="698"/>
      <c r="DS27" s="698"/>
      <c r="DT27" s="698"/>
      <c r="DU27" s="698"/>
      <c r="DV27" s="699"/>
      <c r="DW27" s="682">
        <v>8.3000000000000007</v>
      </c>
      <c r="DX27" s="700"/>
      <c r="DY27" s="700"/>
      <c r="DZ27" s="700"/>
      <c r="EA27" s="700"/>
      <c r="EB27" s="700"/>
      <c r="EC27" s="721"/>
    </row>
    <row r="28" spans="2:133" ht="11.25" customHeight="1" x14ac:dyDescent="0.15">
      <c r="B28" s="676" t="s">
        <v>301</v>
      </c>
      <c r="C28" s="677"/>
      <c r="D28" s="677"/>
      <c r="E28" s="677"/>
      <c r="F28" s="677"/>
      <c r="G28" s="677"/>
      <c r="H28" s="677"/>
      <c r="I28" s="677"/>
      <c r="J28" s="677"/>
      <c r="K28" s="677"/>
      <c r="L28" s="677"/>
      <c r="M28" s="677"/>
      <c r="N28" s="677"/>
      <c r="O28" s="677"/>
      <c r="P28" s="677"/>
      <c r="Q28" s="678"/>
      <c r="R28" s="679">
        <v>60820</v>
      </c>
      <c r="S28" s="680"/>
      <c r="T28" s="680"/>
      <c r="U28" s="680"/>
      <c r="V28" s="680"/>
      <c r="W28" s="680"/>
      <c r="X28" s="680"/>
      <c r="Y28" s="681"/>
      <c r="Z28" s="712">
        <v>0.3</v>
      </c>
      <c r="AA28" s="712"/>
      <c r="AB28" s="712"/>
      <c r="AC28" s="712"/>
      <c r="AD28" s="713" t="s">
        <v>130</v>
      </c>
      <c r="AE28" s="713"/>
      <c r="AF28" s="713"/>
      <c r="AG28" s="713"/>
      <c r="AH28" s="713"/>
      <c r="AI28" s="713"/>
      <c r="AJ28" s="713"/>
      <c r="AK28" s="713"/>
      <c r="AL28" s="682" t="s">
        <v>244</v>
      </c>
      <c r="AM28" s="683"/>
      <c r="AN28" s="683"/>
      <c r="AO28" s="714"/>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2"/>
      <c r="BP28" s="712"/>
      <c r="BQ28" s="712"/>
      <c r="BR28" s="712"/>
      <c r="BS28" s="685"/>
      <c r="BT28" s="680"/>
      <c r="BU28" s="680"/>
      <c r="BV28" s="680"/>
      <c r="BW28" s="680"/>
      <c r="BX28" s="680"/>
      <c r="BY28" s="680"/>
      <c r="BZ28" s="680"/>
      <c r="CA28" s="680"/>
      <c r="CB28" s="726"/>
      <c r="CD28" s="718" t="s">
        <v>302</v>
      </c>
      <c r="CE28" s="719"/>
      <c r="CF28" s="719"/>
      <c r="CG28" s="719"/>
      <c r="CH28" s="719"/>
      <c r="CI28" s="719"/>
      <c r="CJ28" s="719"/>
      <c r="CK28" s="719"/>
      <c r="CL28" s="719"/>
      <c r="CM28" s="719"/>
      <c r="CN28" s="719"/>
      <c r="CO28" s="719"/>
      <c r="CP28" s="719"/>
      <c r="CQ28" s="720"/>
      <c r="CR28" s="679">
        <v>1906366</v>
      </c>
      <c r="CS28" s="680"/>
      <c r="CT28" s="680"/>
      <c r="CU28" s="680"/>
      <c r="CV28" s="680"/>
      <c r="CW28" s="680"/>
      <c r="CX28" s="680"/>
      <c r="CY28" s="681"/>
      <c r="CZ28" s="682">
        <v>9.6999999999999993</v>
      </c>
      <c r="DA28" s="700"/>
      <c r="DB28" s="700"/>
      <c r="DC28" s="701"/>
      <c r="DD28" s="685">
        <v>1809606</v>
      </c>
      <c r="DE28" s="680"/>
      <c r="DF28" s="680"/>
      <c r="DG28" s="680"/>
      <c r="DH28" s="680"/>
      <c r="DI28" s="680"/>
      <c r="DJ28" s="680"/>
      <c r="DK28" s="681"/>
      <c r="DL28" s="685">
        <v>1809606</v>
      </c>
      <c r="DM28" s="680"/>
      <c r="DN28" s="680"/>
      <c r="DO28" s="680"/>
      <c r="DP28" s="680"/>
      <c r="DQ28" s="680"/>
      <c r="DR28" s="680"/>
      <c r="DS28" s="680"/>
      <c r="DT28" s="680"/>
      <c r="DU28" s="680"/>
      <c r="DV28" s="681"/>
      <c r="DW28" s="682">
        <v>18.899999999999999</v>
      </c>
      <c r="DX28" s="700"/>
      <c r="DY28" s="700"/>
      <c r="DZ28" s="700"/>
      <c r="EA28" s="700"/>
      <c r="EB28" s="700"/>
      <c r="EC28" s="721"/>
    </row>
    <row r="29" spans="2:133" ht="11.25" customHeight="1" x14ac:dyDescent="0.15">
      <c r="B29" s="676" t="s">
        <v>303</v>
      </c>
      <c r="C29" s="677"/>
      <c r="D29" s="677"/>
      <c r="E29" s="677"/>
      <c r="F29" s="677"/>
      <c r="G29" s="677"/>
      <c r="H29" s="677"/>
      <c r="I29" s="677"/>
      <c r="J29" s="677"/>
      <c r="K29" s="677"/>
      <c r="L29" s="677"/>
      <c r="M29" s="677"/>
      <c r="N29" s="677"/>
      <c r="O29" s="677"/>
      <c r="P29" s="677"/>
      <c r="Q29" s="678"/>
      <c r="R29" s="679">
        <v>202550</v>
      </c>
      <c r="S29" s="680"/>
      <c r="T29" s="680"/>
      <c r="U29" s="680"/>
      <c r="V29" s="680"/>
      <c r="W29" s="680"/>
      <c r="X29" s="680"/>
      <c r="Y29" s="681"/>
      <c r="Z29" s="712">
        <v>1</v>
      </c>
      <c r="AA29" s="712"/>
      <c r="AB29" s="712"/>
      <c r="AC29" s="712"/>
      <c r="AD29" s="713">
        <v>22141</v>
      </c>
      <c r="AE29" s="713"/>
      <c r="AF29" s="713"/>
      <c r="AG29" s="713"/>
      <c r="AH29" s="713"/>
      <c r="AI29" s="713"/>
      <c r="AJ29" s="713"/>
      <c r="AK29" s="713"/>
      <c r="AL29" s="682">
        <v>0.2</v>
      </c>
      <c r="AM29" s="683"/>
      <c r="AN29" s="683"/>
      <c r="AO29" s="714"/>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2"/>
      <c r="BP29" s="712"/>
      <c r="BQ29" s="712"/>
      <c r="BR29" s="712"/>
      <c r="BS29" s="713"/>
      <c r="BT29" s="713"/>
      <c r="BU29" s="713"/>
      <c r="BV29" s="713"/>
      <c r="BW29" s="713"/>
      <c r="BX29" s="713"/>
      <c r="BY29" s="713"/>
      <c r="BZ29" s="713"/>
      <c r="CA29" s="713"/>
      <c r="CB29" s="776"/>
      <c r="CD29" s="764" t="s">
        <v>304</v>
      </c>
      <c r="CE29" s="765"/>
      <c r="CF29" s="718" t="s">
        <v>70</v>
      </c>
      <c r="CG29" s="719"/>
      <c r="CH29" s="719"/>
      <c r="CI29" s="719"/>
      <c r="CJ29" s="719"/>
      <c r="CK29" s="719"/>
      <c r="CL29" s="719"/>
      <c r="CM29" s="719"/>
      <c r="CN29" s="719"/>
      <c r="CO29" s="719"/>
      <c r="CP29" s="719"/>
      <c r="CQ29" s="720"/>
      <c r="CR29" s="679">
        <v>1906340</v>
      </c>
      <c r="CS29" s="698"/>
      <c r="CT29" s="698"/>
      <c r="CU29" s="698"/>
      <c r="CV29" s="698"/>
      <c r="CW29" s="698"/>
      <c r="CX29" s="698"/>
      <c r="CY29" s="699"/>
      <c r="CZ29" s="682">
        <v>9.6999999999999993</v>
      </c>
      <c r="DA29" s="700"/>
      <c r="DB29" s="700"/>
      <c r="DC29" s="701"/>
      <c r="DD29" s="685">
        <v>1809580</v>
      </c>
      <c r="DE29" s="698"/>
      <c r="DF29" s="698"/>
      <c r="DG29" s="698"/>
      <c r="DH29" s="698"/>
      <c r="DI29" s="698"/>
      <c r="DJ29" s="698"/>
      <c r="DK29" s="699"/>
      <c r="DL29" s="685">
        <v>1809580</v>
      </c>
      <c r="DM29" s="698"/>
      <c r="DN29" s="698"/>
      <c r="DO29" s="698"/>
      <c r="DP29" s="698"/>
      <c r="DQ29" s="698"/>
      <c r="DR29" s="698"/>
      <c r="DS29" s="698"/>
      <c r="DT29" s="698"/>
      <c r="DU29" s="698"/>
      <c r="DV29" s="699"/>
      <c r="DW29" s="682">
        <v>18.899999999999999</v>
      </c>
      <c r="DX29" s="700"/>
      <c r="DY29" s="700"/>
      <c r="DZ29" s="700"/>
      <c r="EA29" s="700"/>
      <c r="EB29" s="700"/>
      <c r="EC29" s="721"/>
    </row>
    <row r="30" spans="2:133" ht="11.25" customHeight="1" x14ac:dyDescent="0.15">
      <c r="B30" s="676" t="s">
        <v>305</v>
      </c>
      <c r="C30" s="677"/>
      <c r="D30" s="677"/>
      <c r="E30" s="677"/>
      <c r="F30" s="677"/>
      <c r="G30" s="677"/>
      <c r="H30" s="677"/>
      <c r="I30" s="677"/>
      <c r="J30" s="677"/>
      <c r="K30" s="677"/>
      <c r="L30" s="677"/>
      <c r="M30" s="677"/>
      <c r="N30" s="677"/>
      <c r="O30" s="677"/>
      <c r="P30" s="677"/>
      <c r="Q30" s="678"/>
      <c r="R30" s="679">
        <v>79949</v>
      </c>
      <c r="S30" s="680"/>
      <c r="T30" s="680"/>
      <c r="U30" s="680"/>
      <c r="V30" s="680"/>
      <c r="W30" s="680"/>
      <c r="X30" s="680"/>
      <c r="Y30" s="681"/>
      <c r="Z30" s="712">
        <v>0.4</v>
      </c>
      <c r="AA30" s="712"/>
      <c r="AB30" s="712"/>
      <c r="AC30" s="712"/>
      <c r="AD30" s="713" t="s">
        <v>130</v>
      </c>
      <c r="AE30" s="713"/>
      <c r="AF30" s="713"/>
      <c r="AG30" s="713"/>
      <c r="AH30" s="713"/>
      <c r="AI30" s="713"/>
      <c r="AJ30" s="713"/>
      <c r="AK30" s="713"/>
      <c r="AL30" s="682" t="s">
        <v>244</v>
      </c>
      <c r="AM30" s="683"/>
      <c r="AN30" s="683"/>
      <c r="AO30" s="714"/>
      <c r="AP30" s="740" t="s">
        <v>222</v>
      </c>
      <c r="AQ30" s="741"/>
      <c r="AR30" s="741"/>
      <c r="AS30" s="741"/>
      <c r="AT30" s="741"/>
      <c r="AU30" s="741"/>
      <c r="AV30" s="741"/>
      <c r="AW30" s="741"/>
      <c r="AX30" s="741"/>
      <c r="AY30" s="741"/>
      <c r="AZ30" s="741"/>
      <c r="BA30" s="741"/>
      <c r="BB30" s="741"/>
      <c r="BC30" s="741"/>
      <c r="BD30" s="741"/>
      <c r="BE30" s="741"/>
      <c r="BF30" s="742"/>
      <c r="BG30" s="740" t="s">
        <v>306</v>
      </c>
      <c r="BH30" s="753"/>
      <c r="BI30" s="753"/>
      <c r="BJ30" s="753"/>
      <c r="BK30" s="753"/>
      <c r="BL30" s="753"/>
      <c r="BM30" s="753"/>
      <c r="BN30" s="753"/>
      <c r="BO30" s="753"/>
      <c r="BP30" s="753"/>
      <c r="BQ30" s="754"/>
      <c r="BR30" s="740" t="s">
        <v>307</v>
      </c>
      <c r="BS30" s="753"/>
      <c r="BT30" s="753"/>
      <c r="BU30" s="753"/>
      <c r="BV30" s="753"/>
      <c r="BW30" s="753"/>
      <c r="BX30" s="753"/>
      <c r="BY30" s="753"/>
      <c r="BZ30" s="753"/>
      <c r="CA30" s="753"/>
      <c r="CB30" s="754"/>
      <c r="CD30" s="766"/>
      <c r="CE30" s="767"/>
      <c r="CF30" s="718" t="s">
        <v>308</v>
      </c>
      <c r="CG30" s="719"/>
      <c r="CH30" s="719"/>
      <c r="CI30" s="719"/>
      <c r="CJ30" s="719"/>
      <c r="CK30" s="719"/>
      <c r="CL30" s="719"/>
      <c r="CM30" s="719"/>
      <c r="CN30" s="719"/>
      <c r="CO30" s="719"/>
      <c r="CP30" s="719"/>
      <c r="CQ30" s="720"/>
      <c r="CR30" s="679">
        <v>1821909</v>
      </c>
      <c r="CS30" s="680"/>
      <c r="CT30" s="680"/>
      <c r="CU30" s="680"/>
      <c r="CV30" s="680"/>
      <c r="CW30" s="680"/>
      <c r="CX30" s="680"/>
      <c r="CY30" s="681"/>
      <c r="CZ30" s="682">
        <v>9.3000000000000007</v>
      </c>
      <c r="DA30" s="700"/>
      <c r="DB30" s="700"/>
      <c r="DC30" s="701"/>
      <c r="DD30" s="685">
        <v>1730879</v>
      </c>
      <c r="DE30" s="680"/>
      <c r="DF30" s="680"/>
      <c r="DG30" s="680"/>
      <c r="DH30" s="680"/>
      <c r="DI30" s="680"/>
      <c r="DJ30" s="680"/>
      <c r="DK30" s="681"/>
      <c r="DL30" s="685">
        <v>1730879</v>
      </c>
      <c r="DM30" s="680"/>
      <c r="DN30" s="680"/>
      <c r="DO30" s="680"/>
      <c r="DP30" s="680"/>
      <c r="DQ30" s="680"/>
      <c r="DR30" s="680"/>
      <c r="DS30" s="680"/>
      <c r="DT30" s="680"/>
      <c r="DU30" s="680"/>
      <c r="DV30" s="681"/>
      <c r="DW30" s="682">
        <v>18.100000000000001</v>
      </c>
      <c r="DX30" s="700"/>
      <c r="DY30" s="700"/>
      <c r="DZ30" s="700"/>
      <c r="EA30" s="700"/>
      <c r="EB30" s="700"/>
      <c r="EC30" s="721"/>
    </row>
    <row r="31" spans="2:133" ht="11.25" customHeight="1" x14ac:dyDescent="0.15">
      <c r="B31" s="676" t="s">
        <v>309</v>
      </c>
      <c r="C31" s="677"/>
      <c r="D31" s="677"/>
      <c r="E31" s="677"/>
      <c r="F31" s="677"/>
      <c r="G31" s="677"/>
      <c r="H31" s="677"/>
      <c r="I31" s="677"/>
      <c r="J31" s="677"/>
      <c r="K31" s="677"/>
      <c r="L31" s="677"/>
      <c r="M31" s="677"/>
      <c r="N31" s="677"/>
      <c r="O31" s="677"/>
      <c r="P31" s="677"/>
      <c r="Q31" s="678"/>
      <c r="R31" s="679">
        <v>5113927</v>
      </c>
      <c r="S31" s="680"/>
      <c r="T31" s="680"/>
      <c r="U31" s="680"/>
      <c r="V31" s="680"/>
      <c r="W31" s="680"/>
      <c r="X31" s="680"/>
      <c r="Y31" s="681"/>
      <c r="Z31" s="712">
        <v>24.7</v>
      </c>
      <c r="AA31" s="712"/>
      <c r="AB31" s="712"/>
      <c r="AC31" s="712"/>
      <c r="AD31" s="713" t="s">
        <v>130</v>
      </c>
      <c r="AE31" s="713"/>
      <c r="AF31" s="713"/>
      <c r="AG31" s="713"/>
      <c r="AH31" s="713"/>
      <c r="AI31" s="713"/>
      <c r="AJ31" s="713"/>
      <c r="AK31" s="713"/>
      <c r="AL31" s="682" t="s">
        <v>130</v>
      </c>
      <c r="AM31" s="683"/>
      <c r="AN31" s="683"/>
      <c r="AO31" s="714"/>
      <c r="AP31" s="755" t="s">
        <v>310</v>
      </c>
      <c r="AQ31" s="756"/>
      <c r="AR31" s="756"/>
      <c r="AS31" s="756"/>
      <c r="AT31" s="761" t="s">
        <v>311</v>
      </c>
      <c r="AU31" s="229"/>
      <c r="AV31" s="229"/>
      <c r="AW31" s="229"/>
      <c r="AX31" s="745" t="s">
        <v>189</v>
      </c>
      <c r="AY31" s="746"/>
      <c r="AZ31" s="746"/>
      <c r="BA31" s="746"/>
      <c r="BB31" s="746"/>
      <c r="BC31" s="746"/>
      <c r="BD31" s="746"/>
      <c r="BE31" s="746"/>
      <c r="BF31" s="747"/>
      <c r="BG31" s="748">
        <v>99</v>
      </c>
      <c r="BH31" s="749"/>
      <c r="BI31" s="749"/>
      <c r="BJ31" s="749"/>
      <c r="BK31" s="749"/>
      <c r="BL31" s="749"/>
      <c r="BM31" s="750">
        <v>97.1</v>
      </c>
      <c r="BN31" s="749"/>
      <c r="BO31" s="749"/>
      <c r="BP31" s="749"/>
      <c r="BQ31" s="751"/>
      <c r="BR31" s="748">
        <v>99.2</v>
      </c>
      <c r="BS31" s="749"/>
      <c r="BT31" s="749"/>
      <c r="BU31" s="749"/>
      <c r="BV31" s="749"/>
      <c r="BW31" s="749"/>
      <c r="BX31" s="750">
        <v>97.4</v>
      </c>
      <c r="BY31" s="749"/>
      <c r="BZ31" s="749"/>
      <c r="CA31" s="749"/>
      <c r="CB31" s="751"/>
      <c r="CD31" s="766"/>
      <c r="CE31" s="767"/>
      <c r="CF31" s="718" t="s">
        <v>312</v>
      </c>
      <c r="CG31" s="719"/>
      <c r="CH31" s="719"/>
      <c r="CI31" s="719"/>
      <c r="CJ31" s="719"/>
      <c r="CK31" s="719"/>
      <c r="CL31" s="719"/>
      <c r="CM31" s="719"/>
      <c r="CN31" s="719"/>
      <c r="CO31" s="719"/>
      <c r="CP31" s="719"/>
      <c r="CQ31" s="720"/>
      <c r="CR31" s="679">
        <v>84431</v>
      </c>
      <c r="CS31" s="698"/>
      <c r="CT31" s="698"/>
      <c r="CU31" s="698"/>
      <c r="CV31" s="698"/>
      <c r="CW31" s="698"/>
      <c r="CX31" s="698"/>
      <c r="CY31" s="699"/>
      <c r="CZ31" s="682">
        <v>0.4</v>
      </c>
      <c r="DA31" s="700"/>
      <c r="DB31" s="700"/>
      <c r="DC31" s="701"/>
      <c r="DD31" s="685">
        <v>78701</v>
      </c>
      <c r="DE31" s="698"/>
      <c r="DF31" s="698"/>
      <c r="DG31" s="698"/>
      <c r="DH31" s="698"/>
      <c r="DI31" s="698"/>
      <c r="DJ31" s="698"/>
      <c r="DK31" s="699"/>
      <c r="DL31" s="685">
        <v>78701</v>
      </c>
      <c r="DM31" s="698"/>
      <c r="DN31" s="698"/>
      <c r="DO31" s="698"/>
      <c r="DP31" s="698"/>
      <c r="DQ31" s="698"/>
      <c r="DR31" s="698"/>
      <c r="DS31" s="698"/>
      <c r="DT31" s="698"/>
      <c r="DU31" s="698"/>
      <c r="DV31" s="699"/>
      <c r="DW31" s="682">
        <v>0.8</v>
      </c>
      <c r="DX31" s="700"/>
      <c r="DY31" s="700"/>
      <c r="DZ31" s="700"/>
      <c r="EA31" s="700"/>
      <c r="EB31" s="700"/>
      <c r="EC31" s="721"/>
    </row>
    <row r="32" spans="2:133" ht="11.25" customHeight="1" x14ac:dyDescent="0.15">
      <c r="B32" s="770" t="s">
        <v>313</v>
      </c>
      <c r="C32" s="771"/>
      <c r="D32" s="771"/>
      <c r="E32" s="771"/>
      <c r="F32" s="771"/>
      <c r="G32" s="771"/>
      <c r="H32" s="771"/>
      <c r="I32" s="771"/>
      <c r="J32" s="771"/>
      <c r="K32" s="771"/>
      <c r="L32" s="771"/>
      <c r="M32" s="771"/>
      <c r="N32" s="771"/>
      <c r="O32" s="771"/>
      <c r="P32" s="771"/>
      <c r="Q32" s="772"/>
      <c r="R32" s="679" t="s">
        <v>130</v>
      </c>
      <c r="S32" s="680"/>
      <c r="T32" s="680"/>
      <c r="U32" s="680"/>
      <c r="V32" s="680"/>
      <c r="W32" s="680"/>
      <c r="X32" s="680"/>
      <c r="Y32" s="681"/>
      <c r="Z32" s="712" t="s">
        <v>130</v>
      </c>
      <c r="AA32" s="712"/>
      <c r="AB32" s="712"/>
      <c r="AC32" s="712"/>
      <c r="AD32" s="713" t="s">
        <v>130</v>
      </c>
      <c r="AE32" s="713"/>
      <c r="AF32" s="713"/>
      <c r="AG32" s="713"/>
      <c r="AH32" s="713"/>
      <c r="AI32" s="713"/>
      <c r="AJ32" s="713"/>
      <c r="AK32" s="713"/>
      <c r="AL32" s="682" t="s">
        <v>140</v>
      </c>
      <c r="AM32" s="683"/>
      <c r="AN32" s="683"/>
      <c r="AO32" s="714"/>
      <c r="AP32" s="757"/>
      <c r="AQ32" s="758"/>
      <c r="AR32" s="758"/>
      <c r="AS32" s="758"/>
      <c r="AT32" s="762"/>
      <c r="AU32" s="228" t="s">
        <v>314</v>
      </c>
      <c r="AV32" s="228"/>
      <c r="AW32" s="228"/>
      <c r="AX32" s="676" t="s">
        <v>315</v>
      </c>
      <c r="AY32" s="677"/>
      <c r="AZ32" s="677"/>
      <c r="BA32" s="677"/>
      <c r="BB32" s="677"/>
      <c r="BC32" s="677"/>
      <c r="BD32" s="677"/>
      <c r="BE32" s="677"/>
      <c r="BF32" s="678"/>
      <c r="BG32" s="752">
        <v>99.4</v>
      </c>
      <c r="BH32" s="698"/>
      <c r="BI32" s="698"/>
      <c r="BJ32" s="698"/>
      <c r="BK32" s="698"/>
      <c r="BL32" s="698"/>
      <c r="BM32" s="683">
        <v>98</v>
      </c>
      <c r="BN32" s="744"/>
      <c r="BO32" s="744"/>
      <c r="BP32" s="744"/>
      <c r="BQ32" s="725"/>
      <c r="BR32" s="752">
        <v>99.4</v>
      </c>
      <c r="BS32" s="698"/>
      <c r="BT32" s="698"/>
      <c r="BU32" s="698"/>
      <c r="BV32" s="698"/>
      <c r="BW32" s="698"/>
      <c r="BX32" s="683">
        <v>98.1</v>
      </c>
      <c r="BY32" s="744"/>
      <c r="BZ32" s="744"/>
      <c r="CA32" s="744"/>
      <c r="CB32" s="725"/>
      <c r="CD32" s="768"/>
      <c r="CE32" s="769"/>
      <c r="CF32" s="718" t="s">
        <v>316</v>
      </c>
      <c r="CG32" s="719"/>
      <c r="CH32" s="719"/>
      <c r="CI32" s="719"/>
      <c r="CJ32" s="719"/>
      <c r="CK32" s="719"/>
      <c r="CL32" s="719"/>
      <c r="CM32" s="719"/>
      <c r="CN32" s="719"/>
      <c r="CO32" s="719"/>
      <c r="CP32" s="719"/>
      <c r="CQ32" s="720"/>
      <c r="CR32" s="679">
        <v>26</v>
      </c>
      <c r="CS32" s="680"/>
      <c r="CT32" s="680"/>
      <c r="CU32" s="680"/>
      <c r="CV32" s="680"/>
      <c r="CW32" s="680"/>
      <c r="CX32" s="680"/>
      <c r="CY32" s="681"/>
      <c r="CZ32" s="682">
        <v>0</v>
      </c>
      <c r="DA32" s="700"/>
      <c r="DB32" s="700"/>
      <c r="DC32" s="701"/>
      <c r="DD32" s="685">
        <v>26</v>
      </c>
      <c r="DE32" s="680"/>
      <c r="DF32" s="680"/>
      <c r="DG32" s="680"/>
      <c r="DH32" s="680"/>
      <c r="DI32" s="680"/>
      <c r="DJ32" s="680"/>
      <c r="DK32" s="681"/>
      <c r="DL32" s="685">
        <v>26</v>
      </c>
      <c r="DM32" s="680"/>
      <c r="DN32" s="680"/>
      <c r="DO32" s="680"/>
      <c r="DP32" s="680"/>
      <c r="DQ32" s="680"/>
      <c r="DR32" s="680"/>
      <c r="DS32" s="680"/>
      <c r="DT32" s="680"/>
      <c r="DU32" s="680"/>
      <c r="DV32" s="681"/>
      <c r="DW32" s="682">
        <v>0</v>
      </c>
      <c r="DX32" s="700"/>
      <c r="DY32" s="700"/>
      <c r="DZ32" s="700"/>
      <c r="EA32" s="700"/>
      <c r="EB32" s="700"/>
      <c r="EC32" s="721"/>
    </row>
    <row r="33" spans="2:133" ht="11.25" customHeight="1" x14ac:dyDescent="0.15">
      <c r="B33" s="676" t="s">
        <v>317</v>
      </c>
      <c r="C33" s="677"/>
      <c r="D33" s="677"/>
      <c r="E33" s="677"/>
      <c r="F33" s="677"/>
      <c r="G33" s="677"/>
      <c r="H33" s="677"/>
      <c r="I33" s="677"/>
      <c r="J33" s="677"/>
      <c r="K33" s="677"/>
      <c r="L33" s="677"/>
      <c r="M33" s="677"/>
      <c r="N33" s="677"/>
      <c r="O33" s="677"/>
      <c r="P33" s="677"/>
      <c r="Q33" s="678"/>
      <c r="R33" s="679">
        <v>1724058</v>
      </c>
      <c r="S33" s="680"/>
      <c r="T33" s="680"/>
      <c r="U33" s="680"/>
      <c r="V33" s="680"/>
      <c r="W33" s="680"/>
      <c r="X33" s="680"/>
      <c r="Y33" s="681"/>
      <c r="Z33" s="712">
        <v>8.3000000000000007</v>
      </c>
      <c r="AA33" s="712"/>
      <c r="AB33" s="712"/>
      <c r="AC33" s="712"/>
      <c r="AD33" s="713" t="s">
        <v>244</v>
      </c>
      <c r="AE33" s="713"/>
      <c r="AF33" s="713"/>
      <c r="AG33" s="713"/>
      <c r="AH33" s="713"/>
      <c r="AI33" s="713"/>
      <c r="AJ33" s="713"/>
      <c r="AK33" s="713"/>
      <c r="AL33" s="682" t="s">
        <v>140</v>
      </c>
      <c r="AM33" s="683"/>
      <c r="AN33" s="683"/>
      <c r="AO33" s="714"/>
      <c r="AP33" s="759"/>
      <c r="AQ33" s="760"/>
      <c r="AR33" s="760"/>
      <c r="AS33" s="760"/>
      <c r="AT33" s="763"/>
      <c r="AU33" s="230"/>
      <c r="AV33" s="230"/>
      <c r="AW33" s="230"/>
      <c r="AX33" s="660" t="s">
        <v>318</v>
      </c>
      <c r="AY33" s="661"/>
      <c r="AZ33" s="661"/>
      <c r="BA33" s="661"/>
      <c r="BB33" s="661"/>
      <c r="BC33" s="661"/>
      <c r="BD33" s="661"/>
      <c r="BE33" s="661"/>
      <c r="BF33" s="662"/>
      <c r="BG33" s="743">
        <v>98.5</v>
      </c>
      <c r="BH33" s="664"/>
      <c r="BI33" s="664"/>
      <c r="BJ33" s="664"/>
      <c r="BK33" s="664"/>
      <c r="BL33" s="664"/>
      <c r="BM33" s="706">
        <v>96.2</v>
      </c>
      <c r="BN33" s="664"/>
      <c r="BO33" s="664"/>
      <c r="BP33" s="664"/>
      <c r="BQ33" s="708"/>
      <c r="BR33" s="743">
        <v>99</v>
      </c>
      <c r="BS33" s="664"/>
      <c r="BT33" s="664"/>
      <c r="BU33" s="664"/>
      <c r="BV33" s="664"/>
      <c r="BW33" s="664"/>
      <c r="BX33" s="706">
        <v>96.6</v>
      </c>
      <c r="BY33" s="664"/>
      <c r="BZ33" s="664"/>
      <c r="CA33" s="664"/>
      <c r="CB33" s="708"/>
      <c r="CD33" s="718" t="s">
        <v>319</v>
      </c>
      <c r="CE33" s="719"/>
      <c r="CF33" s="719"/>
      <c r="CG33" s="719"/>
      <c r="CH33" s="719"/>
      <c r="CI33" s="719"/>
      <c r="CJ33" s="719"/>
      <c r="CK33" s="719"/>
      <c r="CL33" s="719"/>
      <c r="CM33" s="719"/>
      <c r="CN33" s="719"/>
      <c r="CO33" s="719"/>
      <c r="CP33" s="719"/>
      <c r="CQ33" s="720"/>
      <c r="CR33" s="679">
        <v>10293563</v>
      </c>
      <c r="CS33" s="698"/>
      <c r="CT33" s="698"/>
      <c r="CU33" s="698"/>
      <c r="CV33" s="698"/>
      <c r="CW33" s="698"/>
      <c r="CX33" s="698"/>
      <c r="CY33" s="699"/>
      <c r="CZ33" s="682">
        <v>52.4</v>
      </c>
      <c r="DA33" s="700"/>
      <c r="DB33" s="700"/>
      <c r="DC33" s="701"/>
      <c r="DD33" s="685">
        <v>5913713</v>
      </c>
      <c r="DE33" s="698"/>
      <c r="DF33" s="698"/>
      <c r="DG33" s="698"/>
      <c r="DH33" s="698"/>
      <c r="DI33" s="698"/>
      <c r="DJ33" s="698"/>
      <c r="DK33" s="699"/>
      <c r="DL33" s="685">
        <v>4085009</v>
      </c>
      <c r="DM33" s="698"/>
      <c r="DN33" s="698"/>
      <c r="DO33" s="698"/>
      <c r="DP33" s="698"/>
      <c r="DQ33" s="698"/>
      <c r="DR33" s="698"/>
      <c r="DS33" s="698"/>
      <c r="DT33" s="698"/>
      <c r="DU33" s="698"/>
      <c r="DV33" s="699"/>
      <c r="DW33" s="682">
        <v>42.8</v>
      </c>
      <c r="DX33" s="700"/>
      <c r="DY33" s="700"/>
      <c r="DZ33" s="700"/>
      <c r="EA33" s="700"/>
      <c r="EB33" s="700"/>
      <c r="EC33" s="721"/>
    </row>
    <row r="34" spans="2:133" ht="11.25" customHeight="1" x14ac:dyDescent="0.15">
      <c r="B34" s="676" t="s">
        <v>320</v>
      </c>
      <c r="C34" s="677"/>
      <c r="D34" s="677"/>
      <c r="E34" s="677"/>
      <c r="F34" s="677"/>
      <c r="G34" s="677"/>
      <c r="H34" s="677"/>
      <c r="I34" s="677"/>
      <c r="J34" s="677"/>
      <c r="K34" s="677"/>
      <c r="L34" s="677"/>
      <c r="M34" s="677"/>
      <c r="N34" s="677"/>
      <c r="O34" s="677"/>
      <c r="P34" s="677"/>
      <c r="Q34" s="678"/>
      <c r="R34" s="679">
        <v>50666</v>
      </c>
      <c r="S34" s="680"/>
      <c r="T34" s="680"/>
      <c r="U34" s="680"/>
      <c r="V34" s="680"/>
      <c r="W34" s="680"/>
      <c r="X34" s="680"/>
      <c r="Y34" s="681"/>
      <c r="Z34" s="712">
        <v>0.2</v>
      </c>
      <c r="AA34" s="712"/>
      <c r="AB34" s="712"/>
      <c r="AC34" s="712"/>
      <c r="AD34" s="713">
        <v>9635</v>
      </c>
      <c r="AE34" s="713"/>
      <c r="AF34" s="713"/>
      <c r="AG34" s="713"/>
      <c r="AH34" s="713"/>
      <c r="AI34" s="713"/>
      <c r="AJ34" s="713"/>
      <c r="AK34" s="713"/>
      <c r="AL34" s="682">
        <v>0.1</v>
      </c>
      <c r="AM34" s="683"/>
      <c r="AN34" s="683"/>
      <c r="AO34" s="714"/>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8" t="s">
        <v>321</v>
      </c>
      <c r="CE34" s="719"/>
      <c r="CF34" s="719"/>
      <c r="CG34" s="719"/>
      <c r="CH34" s="719"/>
      <c r="CI34" s="719"/>
      <c r="CJ34" s="719"/>
      <c r="CK34" s="719"/>
      <c r="CL34" s="719"/>
      <c r="CM34" s="719"/>
      <c r="CN34" s="719"/>
      <c r="CO34" s="719"/>
      <c r="CP34" s="719"/>
      <c r="CQ34" s="720"/>
      <c r="CR34" s="679">
        <v>2405775</v>
      </c>
      <c r="CS34" s="680"/>
      <c r="CT34" s="680"/>
      <c r="CU34" s="680"/>
      <c r="CV34" s="680"/>
      <c r="CW34" s="680"/>
      <c r="CX34" s="680"/>
      <c r="CY34" s="681"/>
      <c r="CZ34" s="682">
        <v>12.2</v>
      </c>
      <c r="DA34" s="700"/>
      <c r="DB34" s="700"/>
      <c r="DC34" s="701"/>
      <c r="DD34" s="685">
        <v>1848921</v>
      </c>
      <c r="DE34" s="680"/>
      <c r="DF34" s="680"/>
      <c r="DG34" s="680"/>
      <c r="DH34" s="680"/>
      <c r="DI34" s="680"/>
      <c r="DJ34" s="680"/>
      <c r="DK34" s="681"/>
      <c r="DL34" s="685">
        <v>1399568</v>
      </c>
      <c r="DM34" s="680"/>
      <c r="DN34" s="680"/>
      <c r="DO34" s="680"/>
      <c r="DP34" s="680"/>
      <c r="DQ34" s="680"/>
      <c r="DR34" s="680"/>
      <c r="DS34" s="680"/>
      <c r="DT34" s="680"/>
      <c r="DU34" s="680"/>
      <c r="DV34" s="681"/>
      <c r="DW34" s="682">
        <v>14.7</v>
      </c>
      <c r="DX34" s="700"/>
      <c r="DY34" s="700"/>
      <c r="DZ34" s="700"/>
      <c r="EA34" s="700"/>
      <c r="EB34" s="700"/>
      <c r="EC34" s="721"/>
    </row>
    <row r="35" spans="2:133" ht="11.25" customHeight="1" x14ac:dyDescent="0.15">
      <c r="B35" s="676" t="s">
        <v>322</v>
      </c>
      <c r="C35" s="677"/>
      <c r="D35" s="677"/>
      <c r="E35" s="677"/>
      <c r="F35" s="677"/>
      <c r="G35" s="677"/>
      <c r="H35" s="677"/>
      <c r="I35" s="677"/>
      <c r="J35" s="677"/>
      <c r="K35" s="677"/>
      <c r="L35" s="677"/>
      <c r="M35" s="677"/>
      <c r="N35" s="677"/>
      <c r="O35" s="677"/>
      <c r="P35" s="677"/>
      <c r="Q35" s="678"/>
      <c r="R35" s="679">
        <v>1230467</v>
      </c>
      <c r="S35" s="680"/>
      <c r="T35" s="680"/>
      <c r="U35" s="680"/>
      <c r="V35" s="680"/>
      <c r="W35" s="680"/>
      <c r="X35" s="680"/>
      <c r="Y35" s="681"/>
      <c r="Z35" s="712">
        <v>5.9</v>
      </c>
      <c r="AA35" s="712"/>
      <c r="AB35" s="712"/>
      <c r="AC35" s="712"/>
      <c r="AD35" s="713" t="s">
        <v>140</v>
      </c>
      <c r="AE35" s="713"/>
      <c r="AF35" s="713"/>
      <c r="AG35" s="713"/>
      <c r="AH35" s="713"/>
      <c r="AI35" s="713"/>
      <c r="AJ35" s="713"/>
      <c r="AK35" s="713"/>
      <c r="AL35" s="682" t="s">
        <v>244</v>
      </c>
      <c r="AM35" s="683"/>
      <c r="AN35" s="683"/>
      <c r="AO35" s="714"/>
      <c r="AP35" s="233"/>
      <c r="AQ35" s="740" t="s">
        <v>323</v>
      </c>
      <c r="AR35" s="741"/>
      <c r="AS35" s="741"/>
      <c r="AT35" s="741"/>
      <c r="AU35" s="741"/>
      <c r="AV35" s="741"/>
      <c r="AW35" s="741"/>
      <c r="AX35" s="741"/>
      <c r="AY35" s="741"/>
      <c r="AZ35" s="741"/>
      <c r="BA35" s="741"/>
      <c r="BB35" s="741"/>
      <c r="BC35" s="741"/>
      <c r="BD35" s="741"/>
      <c r="BE35" s="741"/>
      <c r="BF35" s="742"/>
      <c r="BG35" s="740" t="s">
        <v>324</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8" t="s">
        <v>325</v>
      </c>
      <c r="CE35" s="719"/>
      <c r="CF35" s="719"/>
      <c r="CG35" s="719"/>
      <c r="CH35" s="719"/>
      <c r="CI35" s="719"/>
      <c r="CJ35" s="719"/>
      <c r="CK35" s="719"/>
      <c r="CL35" s="719"/>
      <c r="CM35" s="719"/>
      <c r="CN35" s="719"/>
      <c r="CO35" s="719"/>
      <c r="CP35" s="719"/>
      <c r="CQ35" s="720"/>
      <c r="CR35" s="679">
        <v>521295</v>
      </c>
      <c r="CS35" s="698"/>
      <c r="CT35" s="698"/>
      <c r="CU35" s="698"/>
      <c r="CV35" s="698"/>
      <c r="CW35" s="698"/>
      <c r="CX35" s="698"/>
      <c r="CY35" s="699"/>
      <c r="CZ35" s="682">
        <v>2.7</v>
      </c>
      <c r="DA35" s="700"/>
      <c r="DB35" s="700"/>
      <c r="DC35" s="701"/>
      <c r="DD35" s="685">
        <v>303669</v>
      </c>
      <c r="DE35" s="698"/>
      <c r="DF35" s="698"/>
      <c r="DG35" s="698"/>
      <c r="DH35" s="698"/>
      <c r="DI35" s="698"/>
      <c r="DJ35" s="698"/>
      <c r="DK35" s="699"/>
      <c r="DL35" s="685">
        <v>152148</v>
      </c>
      <c r="DM35" s="698"/>
      <c r="DN35" s="698"/>
      <c r="DO35" s="698"/>
      <c r="DP35" s="698"/>
      <c r="DQ35" s="698"/>
      <c r="DR35" s="698"/>
      <c r="DS35" s="698"/>
      <c r="DT35" s="698"/>
      <c r="DU35" s="698"/>
      <c r="DV35" s="699"/>
      <c r="DW35" s="682">
        <v>1.6</v>
      </c>
      <c r="DX35" s="700"/>
      <c r="DY35" s="700"/>
      <c r="DZ35" s="700"/>
      <c r="EA35" s="700"/>
      <c r="EB35" s="700"/>
      <c r="EC35" s="721"/>
    </row>
    <row r="36" spans="2:133" ht="11.25" customHeight="1" x14ac:dyDescent="0.15">
      <c r="B36" s="676" t="s">
        <v>326</v>
      </c>
      <c r="C36" s="677"/>
      <c r="D36" s="677"/>
      <c r="E36" s="677"/>
      <c r="F36" s="677"/>
      <c r="G36" s="677"/>
      <c r="H36" s="677"/>
      <c r="I36" s="677"/>
      <c r="J36" s="677"/>
      <c r="K36" s="677"/>
      <c r="L36" s="677"/>
      <c r="M36" s="677"/>
      <c r="N36" s="677"/>
      <c r="O36" s="677"/>
      <c r="P36" s="677"/>
      <c r="Q36" s="678"/>
      <c r="R36" s="679">
        <v>64862</v>
      </c>
      <c r="S36" s="680"/>
      <c r="T36" s="680"/>
      <c r="U36" s="680"/>
      <c r="V36" s="680"/>
      <c r="W36" s="680"/>
      <c r="X36" s="680"/>
      <c r="Y36" s="681"/>
      <c r="Z36" s="712">
        <v>0.3</v>
      </c>
      <c r="AA36" s="712"/>
      <c r="AB36" s="712"/>
      <c r="AC36" s="712"/>
      <c r="AD36" s="713" t="s">
        <v>140</v>
      </c>
      <c r="AE36" s="713"/>
      <c r="AF36" s="713"/>
      <c r="AG36" s="713"/>
      <c r="AH36" s="713"/>
      <c r="AI36" s="713"/>
      <c r="AJ36" s="713"/>
      <c r="AK36" s="713"/>
      <c r="AL36" s="682" t="s">
        <v>244</v>
      </c>
      <c r="AM36" s="683"/>
      <c r="AN36" s="683"/>
      <c r="AO36" s="714"/>
      <c r="AP36" s="233"/>
      <c r="AQ36" s="731" t="s">
        <v>327</v>
      </c>
      <c r="AR36" s="732"/>
      <c r="AS36" s="732"/>
      <c r="AT36" s="732"/>
      <c r="AU36" s="732"/>
      <c r="AV36" s="732"/>
      <c r="AW36" s="732"/>
      <c r="AX36" s="732"/>
      <c r="AY36" s="733"/>
      <c r="AZ36" s="734">
        <v>1980167</v>
      </c>
      <c r="BA36" s="735"/>
      <c r="BB36" s="735"/>
      <c r="BC36" s="735"/>
      <c r="BD36" s="735"/>
      <c r="BE36" s="735"/>
      <c r="BF36" s="736"/>
      <c r="BG36" s="737" t="s">
        <v>328</v>
      </c>
      <c r="BH36" s="738"/>
      <c r="BI36" s="738"/>
      <c r="BJ36" s="738"/>
      <c r="BK36" s="738"/>
      <c r="BL36" s="738"/>
      <c r="BM36" s="738"/>
      <c r="BN36" s="738"/>
      <c r="BO36" s="738"/>
      <c r="BP36" s="738"/>
      <c r="BQ36" s="738"/>
      <c r="BR36" s="738"/>
      <c r="BS36" s="738"/>
      <c r="BT36" s="738"/>
      <c r="BU36" s="739"/>
      <c r="BV36" s="734">
        <v>129719</v>
      </c>
      <c r="BW36" s="735"/>
      <c r="BX36" s="735"/>
      <c r="BY36" s="735"/>
      <c r="BZ36" s="735"/>
      <c r="CA36" s="735"/>
      <c r="CB36" s="736"/>
      <c r="CD36" s="718" t="s">
        <v>329</v>
      </c>
      <c r="CE36" s="719"/>
      <c r="CF36" s="719"/>
      <c r="CG36" s="719"/>
      <c r="CH36" s="719"/>
      <c r="CI36" s="719"/>
      <c r="CJ36" s="719"/>
      <c r="CK36" s="719"/>
      <c r="CL36" s="719"/>
      <c r="CM36" s="719"/>
      <c r="CN36" s="719"/>
      <c r="CO36" s="719"/>
      <c r="CP36" s="719"/>
      <c r="CQ36" s="720"/>
      <c r="CR36" s="679">
        <v>5865348</v>
      </c>
      <c r="CS36" s="680"/>
      <c r="CT36" s="680"/>
      <c r="CU36" s="680"/>
      <c r="CV36" s="680"/>
      <c r="CW36" s="680"/>
      <c r="CX36" s="680"/>
      <c r="CY36" s="681"/>
      <c r="CZ36" s="682">
        <v>29.8</v>
      </c>
      <c r="DA36" s="700"/>
      <c r="DB36" s="700"/>
      <c r="DC36" s="701"/>
      <c r="DD36" s="685">
        <v>2603249</v>
      </c>
      <c r="DE36" s="680"/>
      <c r="DF36" s="680"/>
      <c r="DG36" s="680"/>
      <c r="DH36" s="680"/>
      <c r="DI36" s="680"/>
      <c r="DJ36" s="680"/>
      <c r="DK36" s="681"/>
      <c r="DL36" s="685">
        <v>1586703</v>
      </c>
      <c r="DM36" s="680"/>
      <c r="DN36" s="680"/>
      <c r="DO36" s="680"/>
      <c r="DP36" s="680"/>
      <c r="DQ36" s="680"/>
      <c r="DR36" s="680"/>
      <c r="DS36" s="680"/>
      <c r="DT36" s="680"/>
      <c r="DU36" s="680"/>
      <c r="DV36" s="681"/>
      <c r="DW36" s="682">
        <v>16.600000000000001</v>
      </c>
      <c r="DX36" s="700"/>
      <c r="DY36" s="700"/>
      <c r="DZ36" s="700"/>
      <c r="EA36" s="700"/>
      <c r="EB36" s="700"/>
      <c r="EC36" s="721"/>
    </row>
    <row r="37" spans="2:133" ht="11.25" customHeight="1" x14ac:dyDescent="0.15">
      <c r="B37" s="676" t="s">
        <v>330</v>
      </c>
      <c r="C37" s="677"/>
      <c r="D37" s="677"/>
      <c r="E37" s="677"/>
      <c r="F37" s="677"/>
      <c r="G37" s="677"/>
      <c r="H37" s="677"/>
      <c r="I37" s="677"/>
      <c r="J37" s="677"/>
      <c r="K37" s="677"/>
      <c r="L37" s="677"/>
      <c r="M37" s="677"/>
      <c r="N37" s="677"/>
      <c r="O37" s="677"/>
      <c r="P37" s="677"/>
      <c r="Q37" s="678"/>
      <c r="R37" s="679">
        <v>631927</v>
      </c>
      <c r="S37" s="680"/>
      <c r="T37" s="680"/>
      <c r="U37" s="680"/>
      <c r="V37" s="680"/>
      <c r="W37" s="680"/>
      <c r="X37" s="680"/>
      <c r="Y37" s="681"/>
      <c r="Z37" s="712">
        <v>3.1</v>
      </c>
      <c r="AA37" s="712"/>
      <c r="AB37" s="712"/>
      <c r="AC37" s="712"/>
      <c r="AD37" s="713" t="s">
        <v>244</v>
      </c>
      <c r="AE37" s="713"/>
      <c r="AF37" s="713"/>
      <c r="AG37" s="713"/>
      <c r="AH37" s="713"/>
      <c r="AI37" s="713"/>
      <c r="AJ37" s="713"/>
      <c r="AK37" s="713"/>
      <c r="AL37" s="682" t="s">
        <v>244</v>
      </c>
      <c r="AM37" s="683"/>
      <c r="AN37" s="683"/>
      <c r="AO37" s="714"/>
      <c r="AQ37" s="722" t="s">
        <v>331</v>
      </c>
      <c r="AR37" s="723"/>
      <c r="AS37" s="723"/>
      <c r="AT37" s="723"/>
      <c r="AU37" s="723"/>
      <c r="AV37" s="723"/>
      <c r="AW37" s="723"/>
      <c r="AX37" s="723"/>
      <c r="AY37" s="724"/>
      <c r="AZ37" s="679">
        <v>743296</v>
      </c>
      <c r="BA37" s="680"/>
      <c r="BB37" s="680"/>
      <c r="BC37" s="680"/>
      <c r="BD37" s="698"/>
      <c r="BE37" s="698"/>
      <c r="BF37" s="725"/>
      <c r="BG37" s="718" t="s">
        <v>332</v>
      </c>
      <c r="BH37" s="719"/>
      <c r="BI37" s="719"/>
      <c r="BJ37" s="719"/>
      <c r="BK37" s="719"/>
      <c r="BL37" s="719"/>
      <c r="BM37" s="719"/>
      <c r="BN37" s="719"/>
      <c r="BO37" s="719"/>
      <c r="BP37" s="719"/>
      <c r="BQ37" s="719"/>
      <c r="BR37" s="719"/>
      <c r="BS37" s="719"/>
      <c r="BT37" s="719"/>
      <c r="BU37" s="720"/>
      <c r="BV37" s="679">
        <v>97901</v>
      </c>
      <c r="BW37" s="680"/>
      <c r="BX37" s="680"/>
      <c r="BY37" s="680"/>
      <c r="BZ37" s="680"/>
      <c r="CA37" s="680"/>
      <c r="CB37" s="726"/>
      <c r="CD37" s="718" t="s">
        <v>333</v>
      </c>
      <c r="CE37" s="719"/>
      <c r="CF37" s="719"/>
      <c r="CG37" s="719"/>
      <c r="CH37" s="719"/>
      <c r="CI37" s="719"/>
      <c r="CJ37" s="719"/>
      <c r="CK37" s="719"/>
      <c r="CL37" s="719"/>
      <c r="CM37" s="719"/>
      <c r="CN37" s="719"/>
      <c r="CO37" s="719"/>
      <c r="CP37" s="719"/>
      <c r="CQ37" s="720"/>
      <c r="CR37" s="679">
        <v>703135</v>
      </c>
      <c r="CS37" s="698"/>
      <c r="CT37" s="698"/>
      <c r="CU37" s="698"/>
      <c r="CV37" s="698"/>
      <c r="CW37" s="698"/>
      <c r="CX37" s="698"/>
      <c r="CY37" s="699"/>
      <c r="CZ37" s="682">
        <v>3.6</v>
      </c>
      <c r="DA37" s="700"/>
      <c r="DB37" s="700"/>
      <c r="DC37" s="701"/>
      <c r="DD37" s="685">
        <v>703135</v>
      </c>
      <c r="DE37" s="698"/>
      <c r="DF37" s="698"/>
      <c r="DG37" s="698"/>
      <c r="DH37" s="698"/>
      <c r="DI37" s="698"/>
      <c r="DJ37" s="698"/>
      <c r="DK37" s="699"/>
      <c r="DL37" s="685">
        <v>703135</v>
      </c>
      <c r="DM37" s="698"/>
      <c r="DN37" s="698"/>
      <c r="DO37" s="698"/>
      <c r="DP37" s="698"/>
      <c r="DQ37" s="698"/>
      <c r="DR37" s="698"/>
      <c r="DS37" s="698"/>
      <c r="DT37" s="698"/>
      <c r="DU37" s="698"/>
      <c r="DV37" s="699"/>
      <c r="DW37" s="682">
        <v>7.4</v>
      </c>
      <c r="DX37" s="700"/>
      <c r="DY37" s="700"/>
      <c r="DZ37" s="700"/>
      <c r="EA37" s="700"/>
      <c r="EB37" s="700"/>
      <c r="EC37" s="721"/>
    </row>
    <row r="38" spans="2:133" ht="11.25" customHeight="1" x14ac:dyDescent="0.15">
      <c r="B38" s="676" t="s">
        <v>334</v>
      </c>
      <c r="C38" s="677"/>
      <c r="D38" s="677"/>
      <c r="E38" s="677"/>
      <c r="F38" s="677"/>
      <c r="G38" s="677"/>
      <c r="H38" s="677"/>
      <c r="I38" s="677"/>
      <c r="J38" s="677"/>
      <c r="K38" s="677"/>
      <c r="L38" s="677"/>
      <c r="M38" s="677"/>
      <c r="N38" s="677"/>
      <c r="O38" s="677"/>
      <c r="P38" s="677"/>
      <c r="Q38" s="678"/>
      <c r="R38" s="679">
        <v>534425</v>
      </c>
      <c r="S38" s="680"/>
      <c r="T38" s="680"/>
      <c r="U38" s="680"/>
      <c r="V38" s="680"/>
      <c r="W38" s="680"/>
      <c r="X38" s="680"/>
      <c r="Y38" s="681"/>
      <c r="Z38" s="712">
        <v>2.6</v>
      </c>
      <c r="AA38" s="712"/>
      <c r="AB38" s="712"/>
      <c r="AC38" s="712"/>
      <c r="AD38" s="713">
        <v>108368</v>
      </c>
      <c r="AE38" s="713"/>
      <c r="AF38" s="713"/>
      <c r="AG38" s="713"/>
      <c r="AH38" s="713"/>
      <c r="AI38" s="713"/>
      <c r="AJ38" s="713"/>
      <c r="AK38" s="713"/>
      <c r="AL38" s="682">
        <v>1.2</v>
      </c>
      <c r="AM38" s="683"/>
      <c r="AN38" s="683"/>
      <c r="AO38" s="714"/>
      <c r="AQ38" s="722" t="s">
        <v>335</v>
      </c>
      <c r="AR38" s="723"/>
      <c r="AS38" s="723"/>
      <c r="AT38" s="723"/>
      <c r="AU38" s="723"/>
      <c r="AV38" s="723"/>
      <c r="AW38" s="723"/>
      <c r="AX38" s="723"/>
      <c r="AY38" s="724"/>
      <c r="AZ38" s="679">
        <v>23945</v>
      </c>
      <c r="BA38" s="680"/>
      <c r="BB38" s="680"/>
      <c r="BC38" s="680"/>
      <c r="BD38" s="698"/>
      <c r="BE38" s="698"/>
      <c r="BF38" s="725"/>
      <c r="BG38" s="718" t="s">
        <v>336</v>
      </c>
      <c r="BH38" s="719"/>
      <c r="BI38" s="719"/>
      <c r="BJ38" s="719"/>
      <c r="BK38" s="719"/>
      <c r="BL38" s="719"/>
      <c r="BM38" s="719"/>
      <c r="BN38" s="719"/>
      <c r="BO38" s="719"/>
      <c r="BP38" s="719"/>
      <c r="BQ38" s="719"/>
      <c r="BR38" s="719"/>
      <c r="BS38" s="719"/>
      <c r="BT38" s="719"/>
      <c r="BU38" s="720"/>
      <c r="BV38" s="679">
        <v>4012</v>
      </c>
      <c r="BW38" s="680"/>
      <c r="BX38" s="680"/>
      <c r="BY38" s="680"/>
      <c r="BZ38" s="680"/>
      <c r="CA38" s="680"/>
      <c r="CB38" s="726"/>
      <c r="CD38" s="718" t="s">
        <v>337</v>
      </c>
      <c r="CE38" s="719"/>
      <c r="CF38" s="719"/>
      <c r="CG38" s="719"/>
      <c r="CH38" s="719"/>
      <c r="CI38" s="719"/>
      <c r="CJ38" s="719"/>
      <c r="CK38" s="719"/>
      <c r="CL38" s="719"/>
      <c r="CM38" s="719"/>
      <c r="CN38" s="719"/>
      <c r="CO38" s="719"/>
      <c r="CP38" s="719"/>
      <c r="CQ38" s="720"/>
      <c r="CR38" s="679">
        <v>1220029</v>
      </c>
      <c r="CS38" s="680"/>
      <c r="CT38" s="680"/>
      <c r="CU38" s="680"/>
      <c r="CV38" s="680"/>
      <c r="CW38" s="680"/>
      <c r="CX38" s="680"/>
      <c r="CY38" s="681"/>
      <c r="CZ38" s="682">
        <v>6.2</v>
      </c>
      <c r="DA38" s="700"/>
      <c r="DB38" s="700"/>
      <c r="DC38" s="701"/>
      <c r="DD38" s="685">
        <v>1014724</v>
      </c>
      <c r="DE38" s="680"/>
      <c r="DF38" s="680"/>
      <c r="DG38" s="680"/>
      <c r="DH38" s="680"/>
      <c r="DI38" s="680"/>
      <c r="DJ38" s="680"/>
      <c r="DK38" s="681"/>
      <c r="DL38" s="685">
        <v>946590</v>
      </c>
      <c r="DM38" s="680"/>
      <c r="DN38" s="680"/>
      <c r="DO38" s="680"/>
      <c r="DP38" s="680"/>
      <c r="DQ38" s="680"/>
      <c r="DR38" s="680"/>
      <c r="DS38" s="680"/>
      <c r="DT38" s="680"/>
      <c r="DU38" s="680"/>
      <c r="DV38" s="681"/>
      <c r="DW38" s="682">
        <v>9.9</v>
      </c>
      <c r="DX38" s="700"/>
      <c r="DY38" s="700"/>
      <c r="DZ38" s="700"/>
      <c r="EA38" s="700"/>
      <c r="EB38" s="700"/>
      <c r="EC38" s="721"/>
    </row>
    <row r="39" spans="2:133" ht="11.25" customHeight="1" x14ac:dyDescent="0.15">
      <c r="B39" s="676" t="s">
        <v>338</v>
      </c>
      <c r="C39" s="677"/>
      <c r="D39" s="677"/>
      <c r="E39" s="677"/>
      <c r="F39" s="677"/>
      <c r="G39" s="677"/>
      <c r="H39" s="677"/>
      <c r="I39" s="677"/>
      <c r="J39" s="677"/>
      <c r="K39" s="677"/>
      <c r="L39" s="677"/>
      <c r="M39" s="677"/>
      <c r="N39" s="677"/>
      <c r="O39" s="677"/>
      <c r="P39" s="677"/>
      <c r="Q39" s="678"/>
      <c r="R39" s="679">
        <v>1443147</v>
      </c>
      <c r="S39" s="680"/>
      <c r="T39" s="680"/>
      <c r="U39" s="680"/>
      <c r="V39" s="680"/>
      <c r="W39" s="680"/>
      <c r="X39" s="680"/>
      <c r="Y39" s="681"/>
      <c r="Z39" s="712">
        <v>7</v>
      </c>
      <c r="AA39" s="712"/>
      <c r="AB39" s="712"/>
      <c r="AC39" s="712"/>
      <c r="AD39" s="713" t="s">
        <v>130</v>
      </c>
      <c r="AE39" s="713"/>
      <c r="AF39" s="713"/>
      <c r="AG39" s="713"/>
      <c r="AH39" s="713"/>
      <c r="AI39" s="713"/>
      <c r="AJ39" s="713"/>
      <c r="AK39" s="713"/>
      <c r="AL39" s="682" t="s">
        <v>244</v>
      </c>
      <c r="AM39" s="683"/>
      <c r="AN39" s="683"/>
      <c r="AO39" s="714"/>
      <c r="AQ39" s="722" t="s">
        <v>339</v>
      </c>
      <c r="AR39" s="723"/>
      <c r="AS39" s="723"/>
      <c r="AT39" s="723"/>
      <c r="AU39" s="723"/>
      <c r="AV39" s="723"/>
      <c r="AW39" s="723"/>
      <c r="AX39" s="723"/>
      <c r="AY39" s="724"/>
      <c r="AZ39" s="679">
        <v>15365</v>
      </c>
      <c r="BA39" s="680"/>
      <c r="BB39" s="680"/>
      <c r="BC39" s="680"/>
      <c r="BD39" s="698"/>
      <c r="BE39" s="698"/>
      <c r="BF39" s="725"/>
      <c r="BG39" s="718" t="s">
        <v>340</v>
      </c>
      <c r="BH39" s="719"/>
      <c r="BI39" s="719"/>
      <c r="BJ39" s="719"/>
      <c r="BK39" s="719"/>
      <c r="BL39" s="719"/>
      <c r="BM39" s="719"/>
      <c r="BN39" s="719"/>
      <c r="BO39" s="719"/>
      <c r="BP39" s="719"/>
      <c r="BQ39" s="719"/>
      <c r="BR39" s="719"/>
      <c r="BS39" s="719"/>
      <c r="BT39" s="719"/>
      <c r="BU39" s="720"/>
      <c r="BV39" s="679">
        <v>6271</v>
      </c>
      <c r="BW39" s="680"/>
      <c r="BX39" s="680"/>
      <c r="BY39" s="680"/>
      <c r="BZ39" s="680"/>
      <c r="CA39" s="680"/>
      <c r="CB39" s="726"/>
      <c r="CD39" s="718" t="s">
        <v>341</v>
      </c>
      <c r="CE39" s="719"/>
      <c r="CF39" s="719"/>
      <c r="CG39" s="719"/>
      <c r="CH39" s="719"/>
      <c r="CI39" s="719"/>
      <c r="CJ39" s="719"/>
      <c r="CK39" s="719"/>
      <c r="CL39" s="719"/>
      <c r="CM39" s="719"/>
      <c r="CN39" s="719"/>
      <c r="CO39" s="719"/>
      <c r="CP39" s="719"/>
      <c r="CQ39" s="720"/>
      <c r="CR39" s="679">
        <v>168842</v>
      </c>
      <c r="CS39" s="698"/>
      <c r="CT39" s="698"/>
      <c r="CU39" s="698"/>
      <c r="CV39" s="698"/>
      <c r="CW39" s="698"/>
      <c r="CX39" s="698"/>
      <c r="CY39" s="699"/>
      <c r="CZ39" s="682">
        <v>0.9</v>
      </c>
      <c r="DA39" s="700"/>
      <c r="DB39" s="700"/>
      <c r="DC39" s="701"/>
      <c r="DD39" s="685">
        <v>143150</v>
      </c>
      <c r="DE39" s="698"/>
      <c r="DF39" s="698"/>
      <c r="DG39" s="698"/>
      <c r="DH39" s="698"/>
      <c r="DI39" s="698"/>
      <c r="DJ39" s="698"/>
      <c r="DK39" s="699"/>
      <c r="DL39" s="685" t="s">
        <v>130</v>
      </c>
      <c r="DM39" s="698"/>
      <c r="DN39" s="698"/>
      <c r="DO39" s="698"/>
      <c r="DP39" s="698"/>
      <c r="DQ39" s="698"/>
      <c r="DR39" s="698"/>
      <c r="DS39" s="698"/>
      <c r="DT39" s="698"/>
      <c r="DU39" s="698"/>
      <c r="DV39" s="699"/>
      <c r="DW39" s="682" t="s">
        <v>244</v>
      </c>
      <c r="DX39" s="700"/>
      <c r="DY39" s="700"/>
      <c r="DZ39" s="700"/>
      <c r="EA39" s="700"/>
      <c r="EB39" s="700"/>
      <c r="EC39" s="721"/>
    </row>
    <row r="40" spans="2:133" ht="11.25" customHeight="1" x14ac:dyDescent="0.15">
      <c r="B40" s="676" t="s">
        <v>342</v>
      </c>
      <c r="C40" s="677"/>
      <c r="D40" s="677"/>
      <c r="E40" s="677"/>
      <c r="F40" s="677"/>
      <c r="G40" s="677"/>
      <c r="H40" s="677"/>
      <c r="I40" s="677"/>
      <c r="J40" s="677"/>
      <c r="K40" s="677"/>
      <c r="L40" s="677"/>
      <c r="M40" s="677"/>
      <c r="N40" s="677"/>
      <c r="O40" s="677"/>
      <c r="P40" s="677"/>
      <c r="Q40" s="678"/>
      <c r="R40" s="679">
        <v>62347</v>
      </c>
      <c r="S40" s="680"/>
      <c r="T40" s="680"/>
      <c r="U40" s="680"/>
      <c r="V40" s="680"/>
      <c r="W40" s="680"/>
      <c r="X40" s="680"/>
      <c r="Y40" s="681"/>
      <c r="Z40" s="712">
        <v>0.3</v>
      </c>
      <c r="AA40" s="712"/>
      <c r="AB40" s="712"/>
      <c r="AC40" s="712"/>
      <c r="AD40" s="713" t="s">
        <v>244</v>
      </c>
      <c r="AE40" s="713"/>
      <c r="AF40" s="713"/>
      <c r="AG40" s="713"/>
      <c r="AH40" s="713"/>
      <c r="AI40" s="713"/>
      <c r="AJ40" s="713"/>
      <c r="AK40" s="713"/>
      <c r="AL40" s="682" t="s">
        <v>244</v>
      </c>
      <c r="AM40" s="683"/>
      <c r="AN40" s="683"/>
      <c r="AO40" s="714"/>
      <c r="AQ40" s="722" t="s">
        <v>343</v>
      </c>
      <c r="AR40" s="723"/>
      <c r="AS40" s="723"/>
      <c r="AT40" s="723"/>
      <c r="AU40" s="723"/>
      <c r="AV40" s="723"/>
      <c r="AW40" s="723"/>
      <c r="AX40" s="723"/>
      <c r="AY40" s="724"/>
      <c r="AZ40" s="679">
        <v>8457</v>
      </c>
      <c r="BA40" s="680"/>
      <c r="BB40" s="680"/>
      <c r="BC40" s="680"/>
      <c r="BD40" s="698"/>
      <c r="BE40" s="698"/>
      <c r="BF40" s="725"/>
      <c r="BG40" s="727" t="s">
        <v>344</v>
      </c>
      <c r="BH40" s="728"/>
      <c r="BI40" s="728"/>
      <c r="BJ40" s="728"/>
      <c r="BK40" s="728"/>
      <c r="BL40" s="234"/>
      <c r="BM40" s="719" t="s">
        <v>345</v>
      </c>
      <c r="BN40" s="719"/>
      <c r="BO40" s="719"/>
      <c r="BP40" s="719"/>
      <c r="BQ40" s="719"/>
      <c r="BR40" s="719"/>
      <c r="BS40" s="719"/>
      <c r="BT40" s="719"/>
      <c r="BU40" s="720"/>
      <c r="BV40" s="679">
        <v>93</v>
      </c>
      <c r="BW40" s="680"/>
      <c r="BX40" s="680"/>
      <c r="BY40" s="680"/>
      <c r="BZ40" s="680"/>
      <c r="CA40" s="680"/>
      <c r="CB40" s="726"/>
      <c r="CD40" s="718" t="s">
        <v>346</v>
      </c>
      <c r="CE40" s="719"/>
      <c r="CF40" s="719"/>
      <c r="CG40" s="719"/>
      <c r="CH40" s="719"/>
      <c r="CI40" s="719"/>
      <c r="CJ40" s="719"/>
      <c r="CK40" s="719"/>
      <c r="CL40" s="719"/>
      <c r="CM40" s="719"/>
      <c r="CN40" s="719"/>
      <c r="CO40" s="719"/>
      <c r="CP40" s="719"/>
      <c r="CQ40" s="720"/>
      <c r="CR40" s="679">
        <v>112274</v>
      </c>
      <c r="CS40" s="680"/>
      <c r="CT40" s="680"/>
      <c r="CU40" s="680"/>
      <c r="CV40" s="680"/>
      <c r="CW40" s="680"/>
      <c r="CX40" s="680"/>
      <c r="CY40" s="681"/>
      <c r="CZ40" s="682">
        <v>0.6</v>
      </c>
      <c r="DA40" s="700"/>
      <c r="DB40" s="700"/>
      <c r="DC40" s="701"/>
      <c r="DD40" s="685" t="s">
        <v>130</v>
      </c>
      <c r="DE40" s="680"/>
      <c r="DF40" s="680"/>
      <c r="DG40" s="680"/>
      <c r="DH40" s="680"/>
      <c r="DI40" s="680"/>
      <c r="DJ40" s="680"/>
      <c r="DK40" s="681"/>
      <c r="DL40" s="685" t="s">
        <v>244</v>
      </c>
      <c r="DM40" s="680"/>
      <c r="DN40" s="680"/>
      <c r="DO40" s="680"/>
      <c r="DP40" s="680"/>
      <c r="DQ40" s="680"/>
      <c r="DR40" s="680"/>
      <c r="DS40" s="680"/>
      <c r="DT40" s="680"/>
      <c r="DU40" s="680"/>
      <c r="DV40" s="681"/>
      <c r="DW40" s="682" t="s">
        <v>130</v>
      </c>
      <c r="DX40" s="700"/>
      <c r="DY40" s="700"/>
      <c r="DZ40" s="700"/>
      <c r="EA40" s="700"/>
      <c r="EB40" s="700"/>
      <c r="EC40" s="721"/>
    </row>
    <row r="41" spans="2:133" ht="11.25" customHeight="1" x14ac:dyDescent="0.15">
      <c r="B41" s="676" t="s">
        <v>347</v>
      </c>
      <c r="C41" s="677"/>
      <c r="D41" s="677"/>
      <c r="E41" s="677"/>
      <c r="F41" s="677"/>
      <c r="G41" s="677"/>
      <c r="H41" s="677"/>
      <c r="I41" s="677"/>
      <c r="J41" s="677"/>
      <c r="K41" s="677"/>
      <c r="L41" s="677"/>
      <c r="M41" s="677"/>
      <c r="N41" s="677"/>
      <c r="O41" s="677"/>
      <c r="P41" s="677"/>
      <c r="Q41" s="678"/>
      <c r="R41" s="679" t="s">
        <v>130</v>
      </c>
      <c r="S41" s="680"/>
      <c r="T41" s="680"/>
      <c r="U41" s="680"/>
      <c r="V41" s="680"/>
      <c r="W41" s="680"/>
      <c r="X41" s="680"/>
      <c r="Y41" s="681"/>
      <c r="Z41" s="712" t="s">
        <v>130</v>
      </c>
      <c r="AA41" s="712"/>
      <c r="AB41" s="712"/>
      <c r="AC41" s="712"/>
      <c r="AD41" s="713" t="s">
        <v>130</v>
      </c>
      <c r="AE41" s="713"/>
      <c r="AF41" s="713"/>
      <c r="AG41" s="713"/>
      <c r="AH41" s="713"/>
      <c r="AI41" s="713"/>
      <c r="AJ41" s="713"/>
      <c r="AK41" s="713"/>
      <c r="AL41" s="682" t="s">
        <v>244</v>
      </c>
      <c r="AM41" s="683"/>
      <c r="AN41" s="683"/>
      <c r="AO41" s="714"/>
      <c r="AQ41" s="722" t="s">
        <v>348</v>
      </c>
      <c r="AR41" s="723"/>
      <c r="AS41" s="723"/>
      <c r="AT41" s="723"/>
      <c r="AU41" s="723"/>
      <c r="AV41" s="723"/>
      <c r="AW41" s="723"/>
      <c r="AX41" s="723"/>
      <c r="AY41" s="724"/>
      <c r="AZ41" s="679">
        <v>251542</v>
      </c>
      <c r="BA41" s="680"/>
      <c r="BB41" s="680"/>
      <c r="BC41" s="680"/>
      <c r="BD41" s="698"/>
      <c r="BE41" s="698"/>
      <c r="BF41" s="725"/>
      <c r="BG41" s="727"/>
      <c r="BH41" s="728"/>
      <c r="BI41" s="728"/>
      <c r="BJ41" s="728"/>
      <c r="BK41" s="728"/>
      <c r="BL41" s="234"/>
      <c r="BM41" s="719" t="s">
        <v>349</v>
      </c>
      <c r="BN41" s="719"/>
      <c r="BO41" s="719"/>
      <c r="BP41" s="719"/>
      <c r="BQ41" s="719"/>
      <c r="BR41" s="719"/>
      <c r="BS41" s="719"/>
      <c r="BT41" s="719"/>
      <c r="BU41" s="720"/>
      <c r="BV41" s="679">
        <v>1</v>
      </c>
      <c r="BW41" s="680"/>
      <c r="BX41" s="680"/>
      <c r="BY41" s="680"/>
      <c r="BZ41" s="680"/>
      <c r="CA41" s="680"/>
      <c r="CB41" s="726"/>
      <c r="CD41" s="718" t="s">
        <v>350</v>
      </c>
      <c r="CE41" s="719"/>
      <c r="CF41" s="719"/>
      <c r="CG41" s="719"/>
      <c r="CH41" s="719"/>
      <c r="CI41" s="719"/>
      <c r="CJ41" s="719"/>
      <c r="CK41" s="719"/>
      <c r="CL41" s="719"/>
      <c r="CM41" s="719"/>
      <c r="CN41" s="719"/>
      <c r="CO41" s="719"/>
      <c r="CP41" s="719"/>
      <c r="CQ41" s="720"/>
      <c r="CR41" s="679" t="s">
        <v>130</v>
      </c>
      <c r="CS41" s="698"/>
      <c r="CT41" s="698"/>
      <c r="CU41" s="698"/>
      <c r="CV41" s="698"/>
      <c r="CW41" s="698"/>
      <c r="CX41" s="698"/>
      <c r="CY41" s="699"/>
      <c r="CZ41" s="682" t="s">
        <v>244</v>
      </c>
      <c r="DA41" s="700"/>
      <c r="DB41" s="700"/>
      <c r="DC41" s="701"/>
      <c r="DD41" s="685" t="s">
        <v>244</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x14ac:dyDescent="0.15">
      <c r="B42" s="676" t="s">
        <v>351</v>
      </c>
      <c r="C42" s="677"/>
      <c r="D42" s="677"/>
      <c r="E42" s="677"/>
      <c r="F42" s="677"/>
      <c r="G42" s="677"/>
      <c r="H42" s="677"/>
      <c r="I42" s="677"/>
      <c r="J42" s="677"/>
      <c r="K42" s="677"/>
      <c r="L42" s="677"/>
      <c r="M42" s="677"/>
      <c r="N42" s="677"/>
      <c r="O42" s="677"/>
      <c r="P42" s="677"/>
      <c r="Q42" s="678"/>
      <c r="R42" s="679">
        <v>393500</v>
      </c>
      <c r="S42" s="680"/>
      <c r="T42" s="680"/>
      <c r="U42" s="680"/>
      <c r="V42" s="680"/>
      <c r="W42" s="680"/>
      <c r="X42" s="680"/>
      <c r="Y42" s="681"/>
      <c r="Z42" s="712">
        <v>1.9</v>
      </c>
      <c r="AA42" s="712"/>
      <c r="AB42" s="712"/>
      <c r="AC42" s="712"/>
      <c r="AD42" s="713" t="s">
        <v>130</v>
      </c>
      <c r="AE42" s="713"/>
      <c r="AF42" s="713"/>
      <c r="AG42" s="713"/>
      <c r="AH42" s="713"/>
      <c r="AI42" s="713"/>
      <c r="AJ42" s="713"/>
      <c r="AK42" s="713"/>
      <c r="AL42" s="682" t="s">
        <v>244</v>
      </c>
      <c r="AM42" s="683"/>
      <c r="AN42" s="683"/>
      <c r="AO42" s="714"/>
      <c r="AQ42" s="715" t="s">
        <v>352</v>
      </c>
      <c r="AR42" s="716"/>
      <c r="AS42" s="716"/>
      <c r="AT42" s="716"/>
      <c r="AU42" s="716"/>
      <c r="AV42" s="716"/>
      <c r="AW42" s="716"/>
      <c r="AX42" s="716"/>
      <c r="AY42" s="717"/>
      <c r="AZ42" s="663">
        <v>937562</v>
      </c>
      <c r="BA42" s="702"/>
      <c r="BB42" s="702"/>
      <c r="BC42" s="702"/>
      <c r="BD42" s="664"/>
      <c r="BE42" s="664"/>
      <c r="BF42" s="708"/>
      <c r="BG42" s="729"/>
      <c r="BH42" s="730"/>
      <c r="BI42" s="730"/>
      <c r="BJ42" s="730"/>
      <c r="BK42" s="730"/>
      <c r="BL42" s="235"/>
      <c r="BM42" s="709" t="s">
        <v>353</v>
      </c>
      <c r="BN42" s="709"/>
      <c r="BO42" s="709"/>
      <c r="BP42" s="709"/>
      <c r="BQ42" s="709"/>
      <c r="BR42" s="709"/>
      <c r="BS42" s="709"/>
      <c r="BT42" s="709"/>
      <c r="BU42" s="710"/>
      <c r="BV42" s="663">
        <v>337</v>
      </c>
      <c r="BW42" s="702"/>
      <c r="BX42" s="702"/>
      <c r="BY42" s="702"/>
      <c r="BZ42" s="702"/>
      <c r="CA42" s="702"/>
      <c r="CB42" s="711"/>
      <c r="CD42" s="676" t="s">
        <v>354</v>
      </c>
      <c r="CE42" s="677"/>
      <c r="CF42" s="677"/>
      <c r="CG42" s="677"/>
      <c r="CH42" s="677"/>
      <c r="CI42" s="677"/>
      <c r="CJ42" s="677"/>
      <c r="CK42" s="677"/>
      <c r="CL42" s="677"/>
      <c r="CM42" s="677"/>
      <c r="CN42" s="677"/>
      <c r="CO42" s="677"/>
      <c r="CP42" s="677"/>
      <c r="CQ42" s="678"/>
      <c r="CR42" s="679">
        <v>2285040</v>
      </c>
      <c r="CS42" s="680"/>
      <c r="CT42" s="680"/>
      <c r="CU42" s="680"/>
      <c r="CV42" s="680"/>
      <c r="CW42" s="680"/>
      <c r="CX42" s="680"/>
      <c r="CY42" s="681"/>
      <c r="CZ42" s="682">
        <v>11.6</v>
      </c>
      <c r="DA42" s="683"/>
      <c r="DB42" s="683"/>
      <c r="DC42" s="684"/>
      <c r="DD42" s="685">
        <v>466149</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x14ac:dyDescent="0.15">
      <c r="B43" s="660" t="s">
        <v>355</v>
      </c>
      <c r="C43" s="661"/>
      <c r="D43" s="661"/>
      <c r="E43" s="661"/>
      <c r="F43" s="661"/>
      <c r="G43" s="661"/>
      <c r="H43" s="661"/>
      <c r="I43" s="661"/>
      <c r="J43" s="661"/>
      <c r="K43" s="661"/>
      <c r="L43" s="661"/>
      <c r="M43" s="661"/>
      <c r="N43" s="661"/>
      <c r="O43" s="661"/>
      <c r="P43" s="661"/>
      <c r="Q43" s="662"/>
      <c r="R43" s="663">
        <v>20682789</v>
      </c>
      <c r="S43" s="702"/>
      <c r="T43" s="702"/>
      <c r="U43" s="702"/>
      <c r="V43" s="702"/>
      <c r="W43" s="702"/>
      <c r="X43" s="702"/>
      <c r="Y43" s="703"/>
      <c r="Z43" s="704">
        <v>100</v>
      </c>
      <c r="AA43" s="704"/>
      <c r="AB43" s="704"/>
      <c r="AC43" s="704"/>
      <c r="AD43" s="705">
        <v>9096885</v>
      </c>
      <c r="AE43" s="705"/>
      <c r="AF43" s="705"/>
      <c r="AG43" s="705"/>
      <c r="AH43" s="705"/>
      <c r="AI43" s="705"/>
      <c r="AJ43" s="705"/>
      <c r="AK43" s="705"/>
      <c r="AL43" s="666">
        <v>100</v>
      </c>
      <c r="AM43" s="706"/>
      <c r="AN43" s="706"/>
      <c r="AO43" s="707"/>
      <c r="BV43" s="236"/>
      <c r="BW43" s="236"/>
      <c r="BX43" s="236"/>
      <c r="BY43" s="236"/>
      <c r="BZ43" s="236"/>
      <c r="CA43" s="236"/>
      <c r="CB43" s="236"/>
      <c r="CD43" s="676" t="s">
        <v>356</v>
      </c>
      <c r="CE43" s="677"/>
      <c r="CF43" s="677"/>
      <c r="CG43" s="677"/>
      <c r="CH43" s="677"/>
      <c r="CI43" s="677"/>
      <c r="CJ43" s="677"/>
      <c r="CK43" s="677"/>
      <c r="CL43" s="677"/>
      <c r="CM43" s="677"/>
      <c r="CN43" s="677"/>
      <c r="CO43" s="677"/>
      <c r="CP43" s="677"/>
      <c r="CQ43" s="678"/>
      <c r="CR43" s="679">
        <v>80270</v>
      </c>
      <c r="CS43" s="698"/>
      <c r="CT43" s="698"/>
      <c r="CU43" s="698"/>
      <c r="CV43" s="698"/>
      <c r="CW43" s="698"/>
      <c r="CX43" s="698"/>
      <c r="CY43" s="699"/>
      <c r="CZ43" s="682">
        <v>0.4</v>
      </c>
      <c r="DA43" s="700"/>
      <c r="DB43" s="700"/>
      <c r="DC43" s="701"/>
      <c r="DD43" s="685">
        <v>28462</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92" t="s">
        <v>304</v>
      </c>
      <c r="CE44" s="693"/>
      <c r="CF44" s="676" t="s">
        <v>357</v>
      </c>
      <c r="CG44" s="677"/>
      <c r="CH44" s="677"/>
      <c r="CI44" s="677"/>
      <c r="CJ44" s="677"/>
      <c r="CK44" s="677"/>
      <c r="CL44" s="677"/>
      <c r="CM44" s="677"/>
      <c r="CN44" s="677"/>
      <c r="CO44" s="677"/>
      <c r="CP44" s="677"/>
      <c r="CQ44" s="678"/>
      <c r="CR44" s="679">
        <v>2275929</v>
      </c>
      <c r="CS44" s="680"/>
      <c r="CT44" s="680"/>
      <c r="CU44" s="680"/>
      <c r="CV44" s="680"/>
      <c r="CW44" s="680"/>
      <c r="CX44" s="680"/>
      <c r="CY44" s="681"/>
      <c r="CZ44" s="682">
        <v>11.6</v>
      </c>
      <c r="DA44" s="683"/>
      <c r="DB44" s="683"/>
      <c r="DC44" s="684"/>
      <c r="DD44" s="685">
        <v>457038</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x14ac:dyDescent="0.15">
      <c r="B45" s="238" t="s">
        <v>358</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94"/>
      <c r="CE45" s="695"/>
      <c r="CF45" s="676" t="s">
        <v>359</v>
      </c>
      <c r="CG45" s="677"/>
      <c r="CH45" s="677"/>
      <c r="CI45" s="677"/>
      <c r="CJ45" s="677"/>
      <c r="CK45" s="677"/>
      <c r="CL45" s="677"/>
      <c r="CM45" s="677"/>
      <c r="CN45" s="677"/>
      <c r="CO45" s="677"/>
      <c r="CP45" s="677"/>
      <c r="CQ45" s="678"/>
      <c r="CR45" s="679">
        <v>1000894</v>
      </c>
      <c r="CS45" s="698"/>
      <c r="CT45" s="698"/>
      <c r="CU45" s="698"/>
      <c r="CV45" s="698"/>
      <c r="CW45" s="698"/>
      <c r="CX45" s="698"/>
      <c r="CY45" s="699"/>
      <c r="CZ45" s="682">
        <v>5.0999999999999996</v>
      </c>
      <c r="DA45" s="700"/>
      <c r="DB45" s="700"/>
      <c r="DC45" s="701"/>
      <c r="DD45" s="685">
        <v>11605</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x14ac:dyDescent="0.15">
      <c r="B46" s="239" t="s">
        <v>360</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4"/>
      <c r="CE46" s="695"/>
      <c r="CF46" s="676" t="s">
        <v>361</v>
      </c>
      <c r="CG46" s="677"/>
      <c r="CH46" s="677"/>
      <c r="CI46" s="677"/>
      <c r="CJ46" s="677"/>
      <c r="CK46" s="677"/>
      <c r="CL46" s="677"/>
      <c r="CM46" s="677"/>
      <c r="CN46" s="677"/>
      <c r="CO46" s="677"/>
      <c r="CP46" s="677"/>
      <c r="CQ46" s="678"/>
      <c r="CR46" s="679">
        <v>1226604</v>
      </c>
      <c r="CS46" s="680"/>
      <c r="CT46" s="680"/>
      <c r="CU46" s="680"/>
      <c r="CV46" s="680"/>
      <c r="CW46" s="680"/>
      <c r="CX46" s="680"/>
      <c r="CY46" s="681"/>
      <c r="CZ46" s="682">
        <v>6.2</v>
      </c>
      <c r="DA46" s="683"/>
      <c r="DB46" s="683"/>
      <c r="DC46" s="684"/>
      <c r="DD46" s="685">
        <v>444002</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x14ac:dyDescent="0.15">
      <c r="B47" s="240" t="s">
        <v>362</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4"/>
      <c r="CE47" s="695"/>
      <c r="CF47" s="676" t="s">
        <v>363</v>
      </c>
      <c r="CG47" s="677"/>
      <c r="CH47" s="677"/>
      <c r="CI47" s="677"/>
      <c r="CJ47" s="677"/>
      <c r="CK47" s="677"/>
      <c r="CL47" s="677"/>
      <c r="CM47" s="677"/>
      <c r="CN47" s="677"/>
      <c r="CO47" s="677"/>
      <c r="CP47" s="677"/>
      <c r="CQ47" s="678"/>
      <c r="CR47" s="679">
        <v>9111</v>
      </c>
      <c r="CS47" s="698"/>
      <c r="CT47" s="698"/>
      <c r="CU47" s="698"/>
      <c r="CV47" s="698"/>
      <c r="CW47" s="698"/>
      <c r="CX47" s="698"/>
      <c r="CY47" s="699"/>
      <c r="CZ47" s="682">
        <v>0</v>
      </c>
      <c r="DA47" s="700"/>
      <c r="DB47" s="700"/>
      <c r="DC47" s="701"/>
      <c r="DD47" s="685">
        <v>9111</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96"/>
      <c r="CE48" s="697"/>
      <c r="CF48" s="676" t="s">
        <v>364</v>
      </c>
      <c r="CG48" s="677"/>
      <c r="CH48" s="677"/>
      <c r="CI48" s="677"/>
      <c r="CJ48" s="677"/>
      <c r="CK48" s="677"/>
      <c r="CL48" s="677"/>
      <c r="CM48" s="677"/>
      <c r="CN48" s="677"/>
      <c r="CO48" s="677"/>
      <c r="CP48" s="677"/>
      <c r="CQ48" s="678"/>
      <c r="CR48" s="679" t="s">
        <v>244</v>
      </c>
      <c r="CS48" s="680"/>
      <c r="CT48" s="680"/>
      <c r="CU48" s="680"/>
      <c r="CV48" s="680"/>
      <c r="CW48" s="680"/>
      <c r="CX48" s="680"/>
      <c r="CY48" s="681"/>
      <c r="CZ48" s="682" t="s">
        <v>244</v>
      </c>
      <c r="DA48" s="683"/>
      <c r="DB48" s="683"/>
      <c r="DC48" s="684"/>
      <c r="DD48" s="685" t="s">
        <v>140</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60" t="s">
        <v>365</v>
      </c>
      <c r="CE49" s="661"/>
      <c r="CF49" s="661"/>
      <c r="CG49" s="661"/>
      <c r="CH49" s="661"/>
      <c r="CI49" s="661"/>
      <c r="CJ49" s="661"/>
      <c r="CK49" s="661"/>
      <c r="CL49" s="661"/>
      <c r="CM49" s="661"/>
      <c r="CN49" s="661"/>
      <c r="CO49" s="661"/>
      <c r="CP49" s="661"/>
      <c r="CQ49" s="662"/>
      <c r="CR49" s="663">
        <v>19653707</v>
      </c>
      <c r="CS49" s="664"/>
      <c r="CT49" s="664"/>
      <c r="CU49" s="664"/>
      <c r="CV49" s="664"/>
      <c r="CW49" s="664"/>
      <c r="CX49" s="664"/>
      <c r="CY49" s="665"/>
      <c r="CZ49" s="666">
        <v>100</v>
      </c>
      <c r="DA49" s="667"/>
      <c r="DB49" s="667"/>
      <c r="DC49" s="668"/>
      <c r="DD49" s="669">
        <v>11637622</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PjAsisEsDqEuVpRvAOpNG//OyL2IE4CQdFNl2zgpuaEmemPwpFFkbsnZN0rCSiJBMzLRS52dnqbJm5w286yLWQ==" saltValue="clbrXZr6syu1NzYU/JQSb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4" t="s">
        <v>367</v>
      </c>
      <c r="DK2" s="1205"/>
      <c r="DL2" s="1205"/>
      <c r="DM2" s="1205"/>
      <c r="DN2" s="1205"/>
      <c r="DO2" s="1206"/>
      <c r="DP2" s="249"/>
      <c r="DQ2" s="1204" t="s">
        <v>368</v>
      </c>
      <c r="DR2" s="1205"/>
      <c r="DS2" s="1205"/>
      <c r="DT2" s="1205"/>
      <c r="DU2" s="1205"/>
      <c r="DV2" s="1205"/>
      <c r="DW2" s="1205"/>
      <c r="DX2" s="1205"/>
      <c r="DY2" s="1205"/>
      <c r="DZ2" s="120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7" t="s">
        <v>369</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9" t="s">
        <v>371</v>
      </c>
      <c r="B5" s="1090"/>
      <c r="C5" s="1090"/>
      <c r="D5" s="1090"/>
      <c r="E5" s="1090"/>
      <c r="F5" s="1090"/>
      <c r="G5" s="1090"/>
      <c r="H5" s="1090"/>
      <c r="I5" s="1090"/>
      <c r="J5" s="1090"/>
      <c r="K5" s="1090"/>
      <c r="L5" s="1090"/>
      <c r="M5" s="1090"/>
      <c r="N5" s="1090"/>
      <c r="O5" s="1090"/>
      <c r="P5" s="1091"/>
      <c r="Q5" s="1095" t="s">
        <v>372</v>
      </c>
      <c r="R5" s="1096"/>
      <c r="S5" s="1096"/>
      <c r="T5" s="1096"/>
      <c r="U5" s="1097"/>
      <c r="V5" s="1095" t="s">
        <v>373</v>
      </c>
      <c r="W5" s="1096"/>
      <c r="X5" s="1096"/>
      <c r="Y5" s="1096"/>
      <c r="Z5" s="1097"/>
      <c r="AA5" s="1095" t="s">
        <v>374</v>
      </c>
      <c r="AB5" s="1096"/>
      <c r="AC5" s="1096"/>
      <c r="AD5" s="1096"/>
      <c r="AE5" s="1096"/>
      <c r="AF5" s="1207" t="s">
        <v>375</v>
      </c>
      <c r="AG5" s="1096"/>
      <c r="AH5" s="1096"/>
      <c r="AI5" s="1096"/>
      <c r="AJ5" s="1111"/>
      <c r="AK5" s="1096" t="s">
        <v>376</v>
      </c>
      <c r="AL5" s="1096"/>
      <c r="AM5" s="1096"/>
      <c r="AN5" s="1096"/>
      <c r="AO5" s="1097"/>
      <c r="AP5" s="1095" t="s">
        <v>377</v>
      </c>
      <c r="AQ5" s="1096"/>
      <c r="AR5" s="1096"/>
      <c r="AS5" s="1096"/>
      <c r="AT5" s="1097"/>
      <c r="AU5" s="1095" t="s">
        <v>378</v>
      </c>
      <c r="AV5" s="1096"/>
      <c r="AW5" s="1096"/>
      <c r="AX5" s="1096"/>
      <c r="AY5" s="1111"/>
      <c r="AZ5" s="256"/>
      <c r="BA5" s="256"/>
      <c r="BB5" s="256"/>
      <c r="BC5" s="256"/>
      <c r="BD5" s="256"/>
      <c r="BE5" s="257"/>
      <c r="BF5" s="257"/>
      <c r="BG5" s="257"/>
      <c r="BH5" s="257"/>
      <c r="BI5" s="257"/>
      <c r="BJ5" s="257"/>
      <c r="BK5" s="257"/>
      <c r="BL5" s="257"/>
      <c r="BM5" s="257"/>
      <c r="BN5" s="257"/>
      <c r="BO5" s="257"/>
      <c r="BP5" s="257"/>
      <c r="BQ5" s="1089" t="s">
        <v>379</v>
      </c>
      <c r="BR5" s="1090"/>
      <c r="BS5" s="1090"/>
      <c r="BT5" s="1090"/>
      <c r="BU5" s="1090"/>
      <c r="BV5" s="1090"/>
      <c r="BW5" s="1090"/>
      <c r="BX5" s="1090"/>
      <c r="BY5" s="1090"/>
      <c r="BZ5" s="1090"/>
      <c r="CA5" s="1090"/>
      <c r="CB5" s="1090"/>
      <c r="CC5" s="1090"/>
      <c r="CD5" s="1090"/>
      <c r="CE5" s="1090"/>
      <c r="CF5" s="1090"/>
      <c r="CG5" s="1091"/>
      <c r="CH5" s="1095" t="s">
        <v>380</v>
      </c>
      <c r="CI5" s="1096"/>
      <c r="CJ5" s="1096"/>
      <c r="CK5" s="1096"/>
      <c r="CL5" s="1097"/>
      <c r="CM5" s="1095" t="s">
        <v>381</v>
      </c>
      <c r="CN5" s="1096"/>
      <c r="CO5" s="1096"/>
      <c r="CP5" s="1096"/>
      <c r="CQ5" s="1097"/>
      <c r="CR5" s="1095" t="s">
        <v>382</v>
      </c>
      <c r="CS5" s="1096"/>
      <c r="CT5" s="1096"/>
      <c r="CU5" s="1096"/>
      <c r="CV5" s="1097"/>
      <c r="CW5" s="1095" t="s">
        <v>383</v>
      </c>
      <c r="CX5" s="1096"/>
      <c r="CY5" s="1096"/>
      <c r="CZ5" s="1096"/>
      <c r="DA5" s="1097"/>
      <c r="DB5" s="1095" t="s">
        <v>384</v>
      </c>
      <c r="DC5" s="1096"/>
      <c r="DD5" s="1096"/>
      <c r="DE5" s="1096"/>
      <c r="DF5" s="1097"/>
      <c r="DG5" s="1192" t="s">
        <v>385</v>
      </c>
      <c r="DH5" s="1193"/>
      <c r="DI5" s="1193"/>
      <c r="DJ5" s="1193"/>
      <c r="DK5" s="1194"/>
      <c r="DL5" s="1192" t="s">
        <v>386</v>
      </c>
      <c r="DM5" s="1193"/>
      <c r="DN5" s="1193"/>
      <c r="DO5" s="1193"/>
      <c r="DP5" s="1194"/>
      <c r="DQ5" s="1095" t="s">
        <v>387</v>
      </c>
      <c r="DR5" s="1096"/>
      <c r="DS5" s="1096"/>
      <c r="DT5" s="1096"/>
      <c r="DU5" s="1097"/>
      <c r="DV5" s="1095" t="s">
        <v>378</v>
      </c>
      <c r="DW5" s="1096"/>
      <c r="DX5" s="1096"/>
      <c r="DY5" s="1096"/>
      <c r="DZ5" s="1111"/>
      <c r="EA5" s="254"/>
    </row>
    <row r="6" spans="1:131" s="255"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2"/>
      <c r="BA6" s="252"/>
      <c r="BB6" s="252"/>
      <c r="BC6" s="252"/>
      <c r="BD6" s="252"/>
      <c r="BE6" s="253"/>
      <c r="BF6" s="253"/>
      <c r="BG6" s="253"/>
      <c r="BH6" s="253"/>
      <c r="BI6" s="253"/>
      <c r="BJ6" s="253"/>
      <c r="BK6" s="253"/>
      <c r="BL6" s="253"/>
      <c r="BM6" s="253"/>
      <c r="BN6" s="253"/>
      <c r="BO6" s="253"/>
      <c r="BP6" s="253"/>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4"/>
    </row>
    <row r="7" spans="1:131" s="255" customFormat="1" ht="26.25" customHeight="1" thickTop="1" x14ac:dyDescent="0.15">
      <c r="A7" s="258">
        <v>1</v>
      </c>
      <c r="B7" s="1143" t="s">
        <v>388</v>
      </c>
      <c r="C7" s="1144"/>
      <c r="D7" s="1144"/>
      <c r="E7" s="1144"/>
      <c r="F7" s="1144"/>
      <c r="G7" s="1144"/>
      <c r="H7" s="1144"/>
      <c r="I7" s="1144"/>
      <c r="J7" s="1144"/>
      <c r="K7" s="1144"/>
      <c r="L7" s="1144"/>
      <c r="M7" s="1144"/>
      <c r="N7" s="1144"/>
      <c r="O7" s="1144"/>
      <c r="P7" s="1145"/>
      <c r="Q7" s="1198">
        <v>21459</v>
      </c>
      <c r="R7" s="1199"/>
      <c r="S7" s="1199"/>
      <c r="T7" s="1199"/>
      <c r="U7" s="1199"/>
      <c r="V7" s="1199">
        <v>20443</v>
      </c>
      <c r="W7" s="1199"/>
      <c r="X7" s="1199"/>
      <c r="Y7" s="1199"/>
      <c r="Z7" s="1199"/>
      <c r="AA7" s="1199">
        <v>1016</v>
      </c>
      <c r="AB7" s="1199"/>
      <c r="AC7" s="1199"/>
      <c r="AD7" s="1199"/>
      <c r="AE7" s="1200"/>
      <c r="AF7" s="1201">
        <v>973</v>
      </c>
      <c r="AG7" s="1202"/>
      <c r="AH7" s="1202"/>
      <c r="AI7" s="1202"/>
      <c r="AJ7" s="1203"/>
      <c r="AK7" s="1185">
        <v>63</v>
      </c>
      <c r="AL7" s="1186"/>
      <c r="AM7" s="1186"/>
      <c r="AN7" s="1186"/>
      <c r="AO7" s="1186"/>
      <c r="AP7" s="1186">
        <v>19717</v>
      </c>
      <c r="AQ7" s="1186"/>
      <c r="AR7" s="1186"/>
      <c r="AS7" s="1186"/>
      <c r="AT7" s="1186"/>
      <c r="AU7" s="1187"/>
      <c r="AV7" s="1187"/>
      <c r="AW7" s="1187"/>
      <c r="AX7" s="1187"/>
      <c r="AY7" s="1188"/>
      <c r="AZ7" s="252"/>
      <c r="BA7" s="252"/>
      <c r="BB7" s="252"/>
      <c r="BC7" s="252"/>
      <c r="BD7" s="252"/>
      <c r="BE7" s="253"/>
      <c r="BF7" s="253"/>
      <c r="BG7" s="253"/>
      <c r="BH7" s="253"/>
      <c r="BI7" s="253"/>
      <c r="BJ7" s="253"/>
      <c r="BK7" s="253"/>
      <c r="BL7" s="253"/>
      <c r="BM7" s="253"/>
      <c r="BN7" s="253"/>
      <c r="BO7" s="253"/>
      <c r="BP7" s="253"/>
      <c r="BQ7" s="259">
        <v>1</v>
      </c>
      <c r="BR7" s="260" t="s">
        <v>592</v>
      </c>
      <c r="BS7" s="1189" t="s">
        <v>593</v>
      </c>
      <c r="BT7" s="1190"/>
      <c r="BU7" s="1190"/>
      <c r="BV7" s="1190"/>
      <c r="BW7" s="1190"/>
      <c r="BX7" s="1190"/>
      <c r="BY7" s="1190"/>
      <c r="BZ7" s="1190"/>
      <c r="CA7" s="1190"/>
      <c r="CB7" s="1190"/>
      <c r="CC7" s="1190"/>
      <c r="CD7" s="1190"/>
      <c r="CE7" s="1190"/>
      <c r="CF7" s="1190"/>
      <c r="CG7" s="1191"/>
      <c r="CH7" s="1182">
        <v>9</v>
      </c>
      <c r="CI7" s="1183"/>
      <c r="CJ7" s="1183"/>
      <c r="CK7" s="1183"/>
      <c r="CL7" s="1184"/>
      <c r="CM7" s="1182">
        <v>92</v>
      </c>
      <c r="CN7" s="1183"/>
      <c r="CO7" s="1183"/>
      <c r="CP7" s="1183"/>
      <c r="CQ7" s="1184"/>
      <c r="CR7" s="1182">
        <v>96</v>
      </c>
      <c r="CS7" s="1183"/>
      <c r="CT7" s="1183"/>
      <c r="CU7" s="1183"/>
      <c r="CV7" s="1184"/>
      <c r="CW7" s="1182">
        <v>16</v>
      </c>
      <c r="CX7" s="1183"/>
      <c r="CY7" s="1183"/>
      <c r="CZ7" s="1183"/>
      <c r="DA7" s="1184"/>
      <c r="DB7" s="1182" t="s">
        <v>511</v>
      </c>
      <c r="DC7" s="1183"/>
      <c r="DD7" s="1183"/>
      <c r="DE7" s="1183"/>
      <c r="DF7" s="1184"/>
      <c r="DG7" s="1182" t="s">
        <v>511</v>
      </c>
      <c r="DH7" s="1183"/>
      <c r="DI7" s="1183"/>
      <c r="DJ7" s="1183"/>
      <c r="DK7" s="1184"/>
      <c r="DL7" s="1182">
        <v>43</v>
      </c>
      <c r="DM7" s="1183"/>
      <c r="DN7" s="1183"/>
      <c r="DO7" s="1183"/>
      <c r="DP7" s="1184"/>
      <c r="DQ7" s="1182">
        <v>39</v>
      </c>
      <c r="DR7" s="1183"/>
      <c r="DS7" s="1183"/>
      <c r="DT7" s="1183"/>
      <c r="DU7" s="1184"/>
      <c r="DV7" s="1209"/>
      <c r="DW7" s="1210"/>
      <c r="DX7" s="1210"/>
      <c r="DY7" s="1210"/>
      <c r="DZ7" s="1211"/>
      <c r="EA7" s="254"/>
    </row>
    <row r="8" spans="1:131" s="255" customFormat="1" ht="26.25" customHeight="1" x14ac:dyDescent="0.15">
      <c r="A8" s="261">
        <v>2</v>
      </c>
      <c r="B8" s="1131" t="s">
        <v>389</v>
      </c>
      <c r="C8" s="1132"/>
      <c r="D8" s="1132"/>
      <c r="E8" s="1132"/>
      <c r="F8" s="1132"/>
      <c r="G8" s="1132"/>
      <c r="H8" s="1132"/>
      <c r="I8" s="1132"/>
      <c r="J8" s="1132"/>
      <c r="K8" s="1132"/>
      <c r="L8" s="1132"/>
      <c r="M8" s="1132"/>
      <c r="N8" s="1132"/>
      <c r="O8" s="1132"/>
      <c r="P8" s="1133"/>
      <c r="Q8" s="1137">
        <v>55</v>
      </c>
      <c r="R8" s="1138"/>
      <c r="S8" s="1138"/>
      <c r="T8" s="1138"/>
      <c r="U8" s="1138"/>
      <c r="V8" s="1138">
        <v>52</v>
      </c>
      <c r="W8" s="1138"/>
      <c r="X8" s="1138"/>
      <c r="Y8" s="1138"/>
      <c r="Z8" s="1138"/>
      <c r="AA8" s="1138">
        <v>3</v>
      </c>
      <c r="AB8" s="1138"/>
      <c r="AC8" s="1138"/>
      <c r="AD8" s="1138"/>
      <c r="AE8" s="1139"/>
      <c r="AF8" s="1113">
        <v>3</v>
      </c>
      <c r="AG8" s="1114"/>
      <c r="AH8" s="1114"/>
      <c r="AI8" s="1114"/>
      <c r="AJ8" s="1115"/>
      <c r="AK8" s="1180">
        <v>2</v>
      </c>
      <c r="AL8" s="1181"/>
      <c r="AM8" s="1181"/>
      <c r="AN8" s="1181"/>
      <c r="AO8" s="1181"/>
      <c r="AP8" s="1181">
        <v>20</v>
      </c>
      <c r="AQ8" s="1181"/>
      <c r="AR8" s="1181"/>
      <c r="AS8" s="1181"/>
      <c r="AT8" s="1181"/>
      <c r="AU8" s="1178"/>
      <c r="AV8" s="1178"/>
      <c r="AW8" s="1178"/>
      <c r="AX8" s="1178"/>
      <c r="AY8" s="1179"/>
      <c r="AZ8" s="252"/>
      <c r="BA8" s="252"/>
      <c r="BB8" s="252"/>
      <c r="BC8" s="252"/>
      <c r="BD8" s="252"/>
      <c r="BE8" s="253"/>
      <c r="BF8" s="253"/>
      <c r="BG8" s="253"/>
      <c r="BH8" s="253"/>
      <c r="BI8" s="253"/>
      <c r="BJ8" s="253"/>
      <c r="BK8" s="253"/>
      <c r="BL8" s="253"/>
      <c r="BM8" s="253"/>
      <c r="BN8" s="253"/>
      <c r="BO8" s="253"/>
      <c r="BP8" s="253"/>
      <c r="BQ8" s="262">
        <v>2</v>
      </c>
      <c r="BR8" s="263" t="s">
        <v>592</v>
      </c>
      <c r="BS8" s="1108" t="s">
        <v>594</v>
      </c>
      <c r="BT8" s="1109"/>
      <c r="BU8" s="1109"/>
      <c r="BV8" s="1109"/>
      <c r="BW8" s="1109"/>
      <c r="BX8" s="1109"/>
      <c r="BY8" s="1109"/>
      <c r="BZ8" s="1109"/>
      <c r="CA8" s="1109"/>
      <c r="CB8" s="1109"/>
      <c r="CC8" s="1109"/>
      <c r="CD8" s="1109"/>
      <c r="CE8" s="1109"/>
      <c r="CF8" s="1109"/>
      <c r="CG8" s="1110"/>
      <c r="CH8" s="1083">
        <v>77</v>
      </c>
      <c r="CI8" s="1084"/>
      <c r="CJ8" s="1084"/>
      <c r="CK8" s="1084"/>
      <c r="CL8" s="1085"/>
      <c r="CM8" s="1083">
        <v>281</v>
      </c>
      <c r="CN8" s="1084"/>
      <c r="CO8" s="1084"/>
      <c r="CP8" s="1084"/>
      <c r="CQ8" s="1085"/>
      <c r="CR8" s="1083">
        <v>50</v>
      </c>
      <c r="CS8" s="1084"/>
      <c r="CT8" s="1084"/>
      <c r="CU8" s="1084"/>
      <c r="CV8" s="1085"/>
      <c r="CW8" s="1083" t="s">
        <v>597</v>
      </c>
      <c r="CX8" s="1084"/>
      <c r="CY8" s="1084"/>
      <c r="CZ8" s="1084"/>
      <c r="DA8" s="1085"/>
      <c r="DB8" s="1083" t="s">
        <v>511</v>
      </c>
      <c r="DC8" s="1084"/>
      <c r="DD8" s="1084"/>
      <c r="DE8" s="1084"/>
      <c r="DF8" s="1085"/>
      <c r="DG8" s="1083" t="s">
        <v>511</v>
      </c>
      <c r="DH8" s="1084"/>
      <c r="DI8" s="1084"/>
      <c r="DJ8" s="1084"/>
      <c r="DK8" s="1085"/>
      <c r="DL8" s="1083">
        <v>186</v>
      </c>
      <c r="DM8" s="1084"/>
      <c r="DN8" s="1084"/>
      <c r="DO8" s="1084"/>
      <c r="DP8" s="1085"/>
      <c r="DQ8" s="1083">
        <v>19</v>
      </c>
      <c r="DR8" s="1084"/>
      <c r="DS8" s="1084"/>
      <c r="DT8" s="1084"/>
      <c r="DU8" s="1085"/>
      <c r="DV8" s="1086"/>
      <c r="DW8" s="1087"/>
      <c r="DX8" s="1087"/>
      <c r="DY8" s="1087"/>
      <c r="DZ8" s="1088"/>
      <c r="EA8" s="254"/>
    </row>
    <row r="9" spans="1:131" s="255" customFormat="1" ht="26.25" customHeight="1" x14ac:dyDescent="0.15">
      <c r="A9" s="261">
        <v>3</v>
      </c>
      <c r="B9" s="1131" t="s">
        <v>390</v>
      </c>
      <c r="C9" s="1132"/>
      <c r="D9" s="1132"/>
      <c r="E9" s="1132"/>
      <c r="F9" s="1132"/>
      <c r="G9" s="1132"/>
      <c r="H9" s="1132"/>
      <c r="I9" s="1132"/>
      <c r="J9" s="1132"/>
      <c r="K9" s="1132"/>
      <c r="L9" s="1132"/>
      <c r="M9" s="1132"/>
      <c r="N9" s="1132"/>
      <c r="O9" s="1132"/>
      <c r="P9" s="1133"/>
      <c r="Q9" s="1137">
        <v>174</v>
      </c>
      <c r="R9" s="1138"/>
      <c r="S9" s="1138"/>
      <c r="T9" s="1138"/>
      <c r="U9" s="1138"/>
      <c r="V9" s="1138">
        <v>165</v>
      </c>
      <c r="W9" s="1138"/>
      <c r="X9" s="1138"/>
      <c r="Y9" s="1138"/>
      <c r="Z9" s="1138"/>
      <c r="AA9" s="1138">
        <v>10</v>
      </c>
      <c r="AB9" s="1138"/>
      <c r="AC9" s="1138"/>
      <c r="AD9" s="1138"/>
      <c r="AE9" s="1139"/>
      <c r="AF9" s="1113">
        <v>10</v>
      </c>
      <c r="AG9" s="1114"/>
      <c r="AH9" s="1114"/>
      <c r="AI9" s="1114"/>
      <c r="AJ9" s="1115"/>
      <c r="AK9" s="1180" t="s">
        <v>597</v>
      </c>
      <c r="AL9" s="1181"/>
      <c r="AM9" s="1181"/>
      <c r="AN9" s="1181"/>
      <c r="AO9" s="1181"/>
      <c r="AP9" s="1181">
        <v>9</v>
      </c>
      <c r="AQ9" s="1181"/>
      <c r="AR9" s="1181"/>
      <c r="AS9" s="1181"/>
      <c r="AT9" s="1181"/>
      <c r="AU9" s="1178"/>
      <c r="AV9" s="1178"/>
      <c r="AW9" s="1178"/>
      <c r="AX9" s="1178"/>
      <c r="AY9" s="1179"/>
      <c r="AZ9" s="252"/>
      <c r="BA9" s="252"/>
      <c r="BB9" s="252"/>
      <c r="BC9" s="252"/>
      <c r="BD9" s="252"/>
      <c r="BE9" s="253"/>
      <c r="BF9" s="253"/>
      <c r="BG9" s="253"/>
      <c r="BH9" s="253"/>
      <c r="BI9" s="253"/>
      <c r="BJ9" s="253"/>
      <c r="BK9" s="253"/>
      <c r="BL9" s="253"/>
      <c r="BM9" s="253"/>
      <c r="BN9" s="253"/>
      <c r="BO9" s="253"/>
      <c r="BP9" s="253"/>
      <c r="BQ9" s="262">
        <v>3</v>
      </c>
      <c r="BR9" s="263"/>
      <c r="BS9" s="1108" t="s">
        <v>595</v>
      </c>
      <c r="BT9" s="1109"/>
      <c r="BU9" s="1109"/>
      <c r="BV9" s="1109"/>
      <c r="BW9" s="1109"/>
      <c r="BX9" s="1109"/>
      <c r="BY9" s="1109"/>
      <c r="BZ9" s="1109"/>
      <c r="CA9" s="1109"/>
      <c r="CB9" s="1109"/>
      <c r="CC9" s="1109"/>
      <c r="CD9" s="1109"/>
      <c r="CE9" s="1109"/>
      <c r="CF9" s="1109"/>
      <c r="CG9" s="1110"/>
      <c r="CH9" s="1083">
        <v>-73</v>
      </c>
      <c r="CI9" s="1084"/>
      <c r="CJ9" s="1084"/>
      <c r="CK9" s="1084"/>
      <c r="CL9" s="1085"/>
      <c r="CM9" s="1083">
        <v>-156</v>
      </c>
      <c r="CN9" s="1084"/>
      <c r="CO9" s="1084"/>
      <c r="CP9" s="1084"/>
      <c r="CQ9" s="1085"/>
      <c r="CR9" s="1083">
        <v>5</v>
      </c>
      <c r="CS9" s="1084"/>
      <c r="CT9" s="1084"/>
      <c r="CU9" s="1084"/>
      <c r="CV9" s="1085"/>
      <c r="CW9" s="1083" t="s">
        <v>511</v>
      </c>
      <c r="CX9" s="1084"/>
      <c r="CY9" s="1084"/>
      <c r="CZ9" s="1084"/>
      <c r="DA9" s="1085"/>
      <c r="DB9" s="1083" t="s">
        <v>511</v>
      </c>
      <c r="DC9" s="1084"/>
      <c r="DD9" s="1084"/>
      <c r="DE9" s="1084"/>
      <c r="DF9" s="1085"/>
      <c r="DG9" s="1083" t="s">
        <v>511</v>
      </c>
      <c r="DH9" s="1084"/>
      <c r="DI9" s="1084"/>
      <c r="DJ9" s="1084"/>
      <c r="DK9" s="1085"/>
      <c r="DL9" s="1083">
        <v>333</v>
      </c>
      <c r="DM9" s="1084"/>
      <c r="DN9" s="1084"/>
      <c r="DO9" s="1084"/>
      <c r="DP9" s="1085"/>
      <c r="DQ9" s="1083">
        <v>299</v>
      </c>
      <c r="DR9" s="1084"/>
      <c r="DS9" s="1084"/>
      <c r="DT9" s="1084"/>
      <c r="DU9" s="1085"/>
      <c r="DV9" s="1086"/>
      <c r="DW9" s="1087"/>
      <c r="DX9" s="1087"/>
      <c r="DY9" s="1087"/>
      <c r="DZ9" s="1088"/>
      <c r="EA9" s="254"/>
    </row>
    <row r="10" spans="1:131" s="255" customFormat="1" ht="26.25" customHeight="1" x14ac:dyDescent="0.15">
      <c r="A10" s="261">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2"/>
      <c r="BA10" s="252"/>
      <c r="BB10" s="252"/>
      <c r="BC10" s="252"/>
      <c r="BD10" s="252"/>
      <c r="BE10" s="253"/>
      <c r="BF10" s="253"/>
      <c r="BG10" s="253"/>
      <c r="BH10" s="253"/>
      <c r="BI10" s="253"/>
      <c r="BJ10" s="253"/>
      <c r="BK10" s="253"/>
      <c r="BL10" s="253"/>
      <c r="BM10" s="253"/>
      <c r="BN10" s="253"/>
      <c r="BO10" s="253"/>
      <c r="BP10" s="253"/>
      <c r="BQ10" s="262">
        <v>4</v>
      </c>
      <c r="BR10" s="263"/>
      <c r="BS10" s="1108" t="s">
        <v>596</v>
      </c>
      <c r="BT10" s="1109"/>
      <c r="BU10" s="1109"/>
      <c r="BV10" s="1109"/>
      <c r="BW10" s="1109"/>
      <c r="BX10" s="1109"/>
      <c r="BY10" s="1109"/>
      <c r="BZ10" s="1109"/>
      <c r="CA10" s="1109"/>
      <c r="CB10" s="1109"/>
      <c r="CC10" s="1109"/>
      <c r="CD10" s="1109"/>
      <c r="CE10" s="1109"/>
      <c r="CF10" s="1109"/>
      <c r="CG10" s="1110"/>
      <c r="CH10" s="1083">
        <v>27</v>
      </c>
      <c r="CI10" s="1084"/>
      <c r="CJ10" s="1084"/>
      <c r="CK10" s="1084"/>
      <c r="CL10" s="1085"/>
      <c r="CM10" s="1083">
        <v>-23</v>
      </c>
      <c r="CN10" s="1084"/>
      <c r="CO10" s="1084"/>
      <c r="CP10" s="1084"/>
      <c r="CQ10" s="1085"/>
      <c r="CR10" s="1083">
        <v>15</v>
      </c>
      <c r="CS10" s="1084"/>
      <c r="CT10" s="1084"/>
      <c r="CU10" s="1084"/>
      <c r="CV10" s="1085"/>
      <c r="CW10" s="1083" t="s">
        <v>511</v>
      </c>
      <c r="CX10" s="1084"/>
      <c r="CY10" s="1084"/>
      <c r="CZ10" s="1084"/>
      <c r="DA10" s="1085"/>
      <c r="DB10" s="1083" t="s">
        <v>511</v>
      </c>
      <c r="DC10" s="1084"/>
      <c r="DD10" s="1084"/>
      <c r="DE10" s="1084"/>
      <c r="DF10" s="1085"/>
      <c r="DG10" s="1083" t="s">
        <v>511</v>
      </c>
      <c r="DH10" s="1084"/>
      <c r="DI10" s="1084"/>
      <c r="DJ10" s="1084"/>
      <c r="DK10" s="1085"/>
      <c r="DL10" s="1083" t="s">
        <v>511</v>
      </c>
      <c r="DM10" s="1084"/>
      <c r="DN10" s="1084"/>
      <c r="DO10" s="1084"/>
      <c r="DP10" s="1085"/>
      <c r="DQ10" s="1083" t="s">
        <v>511</v>
      </c>
      <c r="DR10" s="1084"/>
      <c r="DS10" s="1084"/>
      <c r="DT10" s="1084"/>
      <c r="DU10" s="1085"/>
      <c r="DV10" s="1086"/>
      <c r="DW10" s="1087"/>
      <c r="DX10" s="1087"/>
      <c r="DY10" s="1087"/>
      <c r="DZ10" s="1088"/>
      <c r="EA10" s="254"/>
    </row>
    <row r="11" spans="1:131" s="255" customFormat="1" ht="26.25" customHeight="1" x14ac:dyDescent="0.15">
      <c r="A11" s="261">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2"/>
      <c r="BA11" s="252"/>
      <c r="BB11" s="252"/>
      <c r="BC11" s="252"/>
      <c r="BD11" s="252"/>
      <c r="BE11" s="253"/>
      <c r="BF11" s="253"/>
      <c r="BG11" s="253"/>
      <c r="BH11" s="253"/>
      <c r="BI11" s="253"/>
      <c r="BJ11" s="253"/>
      <c r="BK11" s="253"/>
      <c r="BL11" s="253"/>
      <c r="BM11" s="253"/>
      <c r="BN11" s="253"/>
      <c r="BO11" s="253"/>
      <c r="BP11" s="253"/>
      <c r="BQ11" s="262">
        <v>5</v>
      </c>
      <c r="BR11" s="263"/>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4"/>
    </row>
    <row r="12" spans="1:131" s="255" customFormat="1" ht="26.25" customHeight="1" x14ac:dyDescent="0.15">
      <c r="A12" s="261">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2"/>
      <c r="BA12" s="252"/>
      <c r="BB12" s="252"/>
      <c r="BC12" s="252"/>
      <c r="BD12" s="252"/>
      <c r="BE12" s="253"/>
      <c r="BF12" s="253"/>
      <c r="BG12" s="253"/>
      <c r="BH12" s="253"/>
      <c r="BI12" s="253"/>
      <c r="BJ12" s="253"/>
      <c r="BK12" s="253"/>
      <c r="BL12" s="253"/>
      <c r="BM12" s="253"/>
      <c r="BN12" s="253"/>
      <c r="BO12" s="253"/>
      <c r="BP12" s="253"/>
      <c r="BQ12" s="262">
        <v>6</v>
      </c>
      <c r="BR12" s="263"/>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4"/>
    </row>
    <row r="13" spans="1:131" s="255" customFormat="1" ht="26.25" customHeight="1" x14ac:dyDescent="0.15">
      <c r="A13" s="261">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2"/>
      <c r="BA13" s="252"/>
      <c r="BB13" s="252"/>
      <c r="BC13" s="252"/>
      <c r="BD13" s="252"/>
      <c r="BE13" s="253"/>
      <c r="BF13" s="253"/>
      <c r="BG13" s="253"/>
      <c r="BH13" s="253"/>
      <c r="BI13" s="253"/>
      <c r="BJ13" s="253"/>
      <c r="BK13" s="253"/>
      <c r="BL13" s="253"/>
      <c r="BM13" s="253"/>
      <c r="BN13" s="253"/>
      <c r="BO13" s="253"/>
      <c r="BP13" s="253"/>
      <c r="BQ13" s="262">
        <v>7</v>
      </c>
      <c r="BR13" s="263"/>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4"/>
    </row>
    <row r="14" spans="1:131" s="255" customFormat="1" ht="26.25" customHeight="1" x14ac:dyDescent="0.15">
      <c r="A14" s="261">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2"/>
      <c r="BA14" s="252"/>
      <c r="BB14" s="252"/>
      <c r="BC14" s="252"/>
      <c r="BD14" s="252"/>
      <c r="BE14" s="253"/>
      <c r="BF14" s="253"/>
      <c r="BG14" s="253"/>
      <c r="BH14" s="253"/>
      <c r="BI14" s="253"/>
      <c r="BJ14" s="253"/>
      <c r="BK14" s="253"/>
      <c r="BL14" s="253"/>
      <c r="BM14" s="253"/>
      <c r="BN14" s="253"/>
      <c r="BO14" s="253"/>
      <c r="BP14" s="253"/>
      <c r="BQ14" s="262">
        <v>8</v>
      </c>
      <c r="BR14" s="263"/>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4"/>
    </row>
    <row r="15" spans="1:131" s="255" customFormat="1" ht="26.25" customHeight="1" x14ac:dyDescent="0.15">
      <c r="A15" s="261">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2"/>
      <c r="BA15" s="252"/>
      <c r="BB15" s="252"/>
      <c r="BC15" s="252"/>
      <c r="BD15" s="252"/>
      <c r="BE15" s="253"/>
      <c r="BF15" s="253"/>
      <c r="BG15" s="253"/>
      <c r="BH15" s="253"/>
      <c r="BI15" s="253"/>
      <c r="BJ15" s="253"/>
      <c r="BK15" s="253"/>
      <c r="BL15" s="253"/>
      <c r="BM15" s="253"/>
      <c r="BN15" s="253"/>
      <c r="BO15" s="253"/>
      <c r="BP15" s="253"/>
      <c r="BQ15" s="262">
        <v>9</v>
      </c>
      <c r="BR15" s="263"/>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4"/>
    </row>
    <row r="16" spans="1:131" s="255" customFormat="1" ht="26.25" customHeight="1" x14ac:dyDescent="0.15">
      <c r="A16" s="261">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2"/>
      <c r="BA16" s="252"/>
      <c r="BB16" s="252"/>
      <c r="BC16" s="252"/>
      <c r="BD16" s="252"/>
      <c r="BE16" s="253"/>
      <c r="BF16" s="253"/>
      <c r="BG16" s="253"/>
      <c r="BH16" s="253"/>
      <c r="BI16" s="253"/>
      <c r="BJ16" s="253"/>
      <c r="BK16" s="253"/>
      <c r="BL16" s="253"/>
      <c r="BM16" s="253"/>
      <c r="BN16" s="253"/>
      <c r="BO16" s="253"/>
      <c r="BP16" s="253"/>
      <c r="BQ16" s="262">
        <v>10</v>
      </c>
      <c r="BR16" s="263"/>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4"/>
    </row>
    <row r="17" spans="1:131" s="255" customFormat="1" ht="26.25" customHeight="1" x14ac:dyDescent="0.15">
      <c r="A17" s="261">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2"/>
      <c r="BA17" s="252"/>
      <c r="BB17" s="252"/>
      <c r="BC17" s="252"/>
      <c r="BD17" s="252"/>
      <c r="BE17" s="253"/>
      <c r="BF17" s="253"/>
      <c r="BG17" s="253"/>
      <c r="BH17" s="253"/>
      <c r="BI17" s="253"/>
      <c r="BJ17" s="253"/>
      <c r="BK17" s="253"/>
      <c r="BL17" s="253"/>
      <c r="BM17" s="253"/>
      <c r="BN17" s="253"/>
      <c r="BO17" s="253"/>
      <c r="BP17" s="253"/>
      <c r="BQ17" s="262">
        <v>11</v>
      </c>
      <c r="BR17" s="263"/>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4"/>
    </row>
    <row r="18" spans="1:131" s="255" customFormat="1" ht="26.25" customHeight="1" x14ac:dyDescent="0.15">
      <c r="A18" s="261">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2"/>
      <c r="BA18" s="252"/>
      <c r="BB18" s="252"/>
      <c r="BC18" s="252"/>
      <c r="BD18" s="252"/>
      <c r="BE18" s="253"/>
      <c r="BF18" s="253"/>
      <c r="BG18" s="253"/>
      <c r="BH18" s="253"/>
      <c r="BI18" s="253"/>
      <c r="BJ18" s="253"/>
      <c r="BK18" s="253"/>
      <c r="BL18" s="253"/>
      <c r="BM18" s="253"/>
      <c r="BN18" s="253"/>
      <c r="BO18" s="253"/>
      <c r="BP18" s="253"/>
      <c r="BQ18" s="262">
        <v>12</v>
      </c>
      <c r="BR18" s="263"/>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4"/>
    </row>
    <row r="19" spans="1:131" s="255" customFormat="1" ht="26.25" customHeight="1" x14ac:dyDescent="0.15">
      <c r="A19" s="261">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2"/>
      <c r="BA19" s="252"/>
      <c r="BB19" s="252"/>
      <c r="BC19" s="252"/>
      <c r="BD19" s="252"/>
      <c r="BE19" s="253"/>
      <c r="BF19" s="253"/>
      <c r="BG19" s="253"/>
      <c r="BH19" s="253"/>
      <c r="BI19" s="253"/>
      <c r="BJ19" s="253"/>
      <c r="BK19" s="253"/>
      <c r="BL19" s="253"/>
      <c r="BM19" s="253"/>
      <c r="BN19" s="253"/>
      <c r="BO19" s="253"/>
      <c r="BP19" s="253"/>
      <c r="BQ19" s="262">
        <v>13</v>
      </c>
      <c r="BR19" s="263"/>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4"/>
    </row>
    <row r="20" spans="1:131" s="255" customFormat="1" ht="26.25" customHeight="1" x14ac:dyDescent="0.15">
      <c r="A20" s="261">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2"/>
      <c r="BA20" s="252"/>
      <c r="BB20" s="252"/>
      <c r="BC20" s="252"/>
      <c r="BD20" s="252"/>
      <c r="BE20" s="253"/>
      <c r="BF20" s="253"/>
      <c r="BG20" s="253"/>
      <c r="BH20" s="253"/>
      <c r="BI20" s="253"/>
      <c r="BJ20" s="253"/>
      <c r="BK20" s="253"/>
      <c r="BL20" s="253"/>
      <c r="BM20" s="253"/>
      <c r="BN20" s="253"/>
      <c r="BO20" s="253"/>
      <c r="BP20" s="253"/>
      <c r="BQ20" s="262">
        <v>14</v>
      </c>
      <c r="BR20" s="263"/>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4"/>
    </row>
    <row r="21" spans="1:131" s="255" customFormat="1" ht="26.25" customHeight="1" thickBot="1" x14ac:dyDescent="0.2">
      <c r="A21" s="261">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2"/>
      <c r="BA21" s="252"/>
      <c r="BB21" s="252"/>
      <c r="BC21" s="252"/>
      <c r="BD21" s="252"/>
      <c r="BE21" s="253"/>
      <c r="BF21" s="253"/>
      <c r="BG21" s="253"/>
      <c r="BH21" s="253"/>
      <c r="BI21" s="253"/>
      <c r="BJ21" s="253"/>
      <c r="BK21" s="253"/>
      <c r="BL21" s="253"/>
      <c r="BM21" s="253"/>
      <c r="BN21" s="253"/>
      <c r="BO21" s="253"/>
      <c r="BP21" s="253"/>
      <c r="BQ21" s="262">
        <v>15</v>
      </c>
      <c r="BR21" s="263"/>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4"/>
    </row>
    <row r="22" spans="1:131" s="255" customFormat="1" ht="26.25" customHeight="1" x14ac:dyDescent="0.15">
      <c r="A22" s="261">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391</v>
      </c>
      <c r="BA22" s="1129"/>
      <c r="BB22" s="1129"/>
      <c r="BC22" s="1129"/>
      <c r="BD22" s="1130"/>
      <c r="BE22" s="253"/>
      <c r="BF22" s="253"/>
      <c r="BG22" s="253"/>
      <c r="BH22" s="253"/>
      <c r="BI22" s="253"/>
      <c r="BJ22" s="253"/>
      <c r="BK22" s="253"/>
      <c r="BL22" s="253"/>
      <c r="BM22" s="253"/>
      <c r="BN22" s="253"/>
      <c r="BO22" s="253"/>
      <c r="BP22" s="253"/>
      <c r="BQ22" s="262">
        <v>16</v>
      </c>
      <c r="BR22" s="263"/>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4"/>
    </row>
    <row r="23" spans="1:131" s="255" customFormat="1" ht="26.25" customHeight="1" thickBot="1" x14ac:dyDescent="0.2">
      <c r="A23" s="264" t="s">
        <v>392</v>
      </c>
      <c r="B23" s="1038" t="s">
        <v>393</v>
      </c>
      <c r="C23" s="1039"/>
      <c r="D23" s="1039"/>
      <c r="E23" s="1039"/>
      <c r="F23" s="1039"/>
      <c r="G23" s="1039"/>
      <c r="H23" s="1039"/>
      <c r="I23" s="1039"/>
      <c r="J23" s="1039"/>
      <c r="K23" s="1039"/>
      <c r="L23" s="1039"/>
      <c r="M23" s="1039"/>
      <c r="N23" s="1039"/>
      <c r="O23" s="1039"/>
      <c r="P23" s="1040"/>
      <c r="Q23" s="1162">
        <v>20683</v>
      </c>
      <c r="R23" s="1163"/>
      <c r="S23" s="1163"/>
      <c r="T23" s="1163"/>
      <c r="U23" s="1163"/>
      <c r="V23" s="1163">
        <v>19654</v>
      </c>
      <c r="W23" s="1163"/>
      <c r="X23" s="1163"/>
      <c r="Y23" s="1163"/>
      <c r="Z23" s="1163"/>
      <c r="AA23" s="1163">
        <v>1029</v>
      </c>
      <c r="AB23" s="1163"/>
      <c r="AC23" s="1163"/>
      <c r="AD23" s="1163"/>
      <c r="AE23" s="1164"/>
      <c r="AF23" s="1165">
        <v>986</v>
      </c>
      <c r="AG23" s="1163"/>
      <c r="AH23" s="1163"/>
      <c r="AI23" s="1163"/>
      <c r="AJ23" s="1166"/>
      <c r="AK23" s="1167"/>
      <c r="AL23" s="1168"/>
      <c r="AM23" s="1168"/>
      <c r="AN23" s="1168"/>
      <c r="AO23" s="1168"/>
      <c r="AP23" s="1163">
        <v>19746</v>
      </c>
      <c r="AQ23" s="1163"/>
      <c r="AR23" s="1163"/>
      <c r="AS23" s="1163"/>
      <c r="AT23" s="1163"/>
      <c r="AU23" s="1169"/>
      <c r="AV23" s="1169"/>
      <c r="AW23" s="1169"/>
      <c r="AX23" s="1169"/>
      <c r="AY23" s="1170"/>
      <c r="AZ23" s="1159" t="s">
        <v>130</v>
      </c>
      <c r="BA23" s="1160"/>
      <c r="BB23" s="1160"/>
      <c r="BC23" s="1160"/>
      <c r="BD23" s="1161"/>
      <c r="BE23" s="253"/>
      <c r="BF23" s="253"/>
      <c r="BG23" s="253"/>
      <c r="BH23" s="253"/>
      <c r="BI23" s="253"/>
      <c r="BJ23" s="253"/>
      <c r="BK23" s="253"/>
      <c r="BL23" s="253"/>
      <c r="BM23" s="253"/>
      <c r="BN23" s="253"/>
      <c r="BO23" s="253"/>
      <c r="BP23" s="253"/>
      <c r="BQ23" s="262">
        <v>17</v>
      </c>
      <c r="BR23" s="263"/>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4"/>
    </row>
    <row r="24" spans="1:131" s="255" customFormat="1" ht="26.25" customHeight="1" x14ac:dyDescent="0.15">
      <c r="A24" s="1158" t="s">
        <v>394</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2"/>
      <c r="BA24" s="252"/>
      <c r="BB24" s="252"/>
      <c r="BC24" s="252"/>
      <c r="BD24" s="252"/>
      <c r="BE24" s="253"/>
      <c r="BF24" s="253"/>
      <c r="BG24" s="253"/>
      <c r="BH24" s="253"/>
      <c r="BI24" s="253"/>
      <c r="BJ24" s="253"/>
      <c r="BK24" s="253"/>
      <c r="BL24" s="253"/>
      <c r="BM24" s="253"/>
      <c r="BN24" s="253"/>
      <c r="BO24" s="253"/>
      <c r="BP24" s="253"/>
      <c r="BQ24" s="262">
        <v>18</v>
      </c>
      <c r="BR24" s="263"/>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4"/>
    </row>
    <row r="25" spans="1:131" s="247" customFormat="1" ht="26.25" customHeight="1" thickBot="1" x14ac:dyDescent="0.2">
      <c r="A25" s="1157" t="s">
        <v>395</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2"/>
      <c r="BK25" s="252"/>
      <c r="BL25" s="252"/>
      <c r="BM25" s="252"/>
      <c r="BN25" s="252"/>
      <c r="BO25" s="265"/>
      <c r="BP25" s="265"/>
      <c r="BQ25" s="262">
        <v>19</v>
      </c>
      <c r="BR25" s="263"/>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6"/>
    </row>
    <row r="26" spans="1:131" s="247" customFormat="1" ht="26.25" customHeight="1" x14ac:dyDescent="0.15">
      <c r="A26" s="1089" t="s">
        <v>371</v>
      </c>
      <c r="B26" s="1090"/>
      <c r="C26" s="1090"/>
      <c r="D26" s="1090"/>
      <c r="E26" s="1090"/>
      <c r="F26" s="1090"/>
      <c r="G26" s="1090"/>
      <c r="H26" s="1090"/>
      <c r="I26" s="1090"/>
      <c r="J26" s="1090"/>
      <c r="K26" s="1090"/>
      <c r="L26" s="1090"/>
      <c r="M26" s="1090"/>
      <c r="N26" s="1090"/>
      <c r="O26" s="1090"/>
      <c r="P26" s="1091"/>
      <c r="Q26" s="1095" t="s">
        <v>396</v>
      </c>
      <c r="R26" s="1096"/>
      <c r="S26" s="1096"/>
      <c r="T26" s="1096"/>
      <c r="U26" s="1097"/>
      <c r="V26" s="1095" t="s">
        <v>397</v>
      </c>
      <c r="W26" s="1096"/>
      <c r="X26" s="1096"/>
      <c r="Y26" s="1096"/>
      <c r="Z26" s="1097"/>
      <c r="AA26" s="1095" t="s">
        <v>398</v>
      </c>
      <c r="AB26" s="1096"/>
      <c r="AC26" s="1096"/>
      <c r="AD26" s="1096"/>
      <c r="AE26" s="1096"/>
      <c r="AF26" s="1153" t="s">
        <v>399</v>
      </c>
      <c r="AG26" s="1102"/>
      <c r="AH26" s="1102"/>
      <c r="AI26" s="1102"/>
      <c r="AJ26" s="1154"/>
      <c r="AK26" s="1096" t="s">
        <v>400</v>
      </c>
      <c r="AL26" s="1096"/>
      <c r="AM26" s="1096"/>
      <c r="AN26" s="1096"/>
      <c r="AO26" s="1097"/>
      <c r="AP26" s="1095" t="s">
        <v>401</v>
      </c>
      <c r="AQ26" s="1096"/>
      <c r="AR26" s="1096"/>
      <c r="AS26" s="1096"/>
      <c r="AT26" s="1097"/>
      <c r="AU26" s="1095" t="s">
        <v>402</v>
      </c>
      <c r="AV26" s="1096"/>
      <c r="AW26" s="1096"/>
      <c r="AX26" s="1096"/>
      <c r="AY26" s="1097"/>
      <c r="AZ26" s="1095" t="s">
        <v>403</v>
      </c>
      <c r="BA26" s="1096"/>
      <c r="BB26" s="1096"/>
      <c r="BC26" s="1096"/>
      <c r="BD26" s="1097"/>
      <c r="BE26" s="1095" t="s">
        <v>378</v>
      </c>
      <c r="BF26" s="1096"/>
      <c r="BG26" s="1096"/>
      <c r="BH26" s="1096"/>
      <c r="BI26" s="1111"/>
      <c r="BJ26" s="252"/>
      <c r="BK26" s="252"/>
      <c r="BL26" s="252"/>
      <c r="BM26" s="252"/>
      <c r="BN26" s="252"/>
      <c r="BO26" s="265"/>
      <c r="BP26" s="265"/>
      <c r="BQ26" s="262">
        <v>20</v>
      </c>
      <c r="BR26" s="263"/>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6"/>
    </row>
    <row r="27" spans="1:131" s="247"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2"/>
      <c r="BK27" s="252"/>
      <c r="BL27" s="252"/>
      <c r="BM27" s="252"/>
      <c r="BN27" s="252"/>
      <c r="BO27" s="265"/>
      <c r="BP27" s="265"/>
      <c r="BQ27" s="262">
        <v>21</v>
      </c>
      <c r="BR27" s="263"/>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6"/>
    </row>
    <row r="28" spans="1:131" s="247" customFormat="1" ht="26.25" customHeight="1" thickTop="1" x14ac:dyDescent="0.15">
      <c r="A28" s="266">
        <v>1</v>
      </c>
      <c r="B28" s="1143" t="s">
        <v>404</v>
      </c>
      <c r="C28" s="1144"/>
      <c r="D28" s="1144"/>
      <c r="E28" s="1144"/>
      <c r="F28" s="1144"/>
      <c r="G28" s="1144"/>
      <c r="H28" s="1144"/>
      <c r="I28" s="1144"/>
      <c r="J28" s="1144"/>
      <c r="K28" s="1144"/>
      <c r="L28" s="1144"/>
      <c r="M28" s="1144"/>
      <c r="N28" s="1144"/>
      <c r="O28" s="1144"/>
      <c r="P28" s="1145"/>
      <c r="Q28" s="1146">
        <v>3099</v>
      </c>
      <c r="R28" s="1147"/>
      <c r="S28" s="1147"/>
      <c r="T28" s="1147"/>
      <c r="U28" s="1147"/>
      <c r="V28" s="1147">
        <v>2969</v>
      </c>
      <c r="W28" s="1147"/>
      <c r="X28" s="1147"/>
      <c r="Y28" s="1147"/>
      <c r="Z28" s="1147"/>
      <c r="AA28" s="1147">
        <v>130</v>
      </c>
      <c r="AB28" s="1147"/>
      <c r="AC28" s="1147"/>
      <c r="AD28" s="1147"/>
      <c r="AE28" s="1148"/>
      <c r="AF28" s="1149">
        <v>130</v>
      </c>
      <c r="AG28" s="1147"/>
      <c r="AH28" s="1147"/>
      <c r="AI28" s="1147"/>
      <c r="AJ28" s="1150"/>
      <c r="AK28" s="1151">
        <v>252</v>
      </c>
      <c r="AL28" s="1152"/>
      <c r="AM28" s="1152"/>
      <c r="AN28" s="1152"/>
      <c r="AO28" s="1152"/>
      <c r="AP28" s="1136" t="s">
        <v>597</v>
      </c>
      <c r="AQ28" s="1136"/>
      <c r="AR28" s="1136"/>
      <c r="AS28" s="1136"/>
      <c r="AT28" s="1136"/>
      <c r="AU28" s="1136" t="s">
        <v>597</v>
      </c>
      <c r="AV28" s="1136"/>
      <c r="AW28" s="1136"/>
      <c r="AX28" s="1136"/>
      <c r="AY28" s="1136"/>
      <c r="AZ28" s="1140"/>
      <c r="BA28" s="1140"/>
      <c r="BB28" s="1140"/>
      <c r="BC28" s="1140"/>
      <c r="BD28" s="1140"/>
      <c r="BE28" s="1141"/>
      <c r="BF28" s="1141"/>
      <c r="BG28" s="1141"/>
      <c r="BH28" s="1141"/>
      <c r="BI28" s="1142"/>
      <c r="BJ28" s="252"/>
      <c r="BK28" s="252"/>
      <c r="BL28" s="252"/>
      <c r="BM28" s="252"/>
      <c r="BN28" s="252"/>
      <c r="BO28" s="265"/>
      <c r="BP28" s="265"/>
      <c r="BQ28" s="262">
        <v>22</v>
      </c>
      <c r="BR28" s="263"/>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6"/>
    </row>
    <row r="29" spans="1:131" s="247" customFormat="1" ht="26.25" customHeight="1" x14ac:dyDescent="0.15">
      <c r="A29" s="266">
        <v>2</v>
      </c>
      <c r="B29" s="1131" t="s">
        <v>405</v>
      </c>
      <c r="C29" s="1132"/>
      <c r="D29" s="1132"/>
      <c r="E29" s="1132"/>
      <c r="F29" s="1132"/>
      <c r="G29" s="1132"/>
      <c r="H29" s="1132"/>
      <c r="I29" s="1132"/>
      <c r="J29" s="1132"/>
      <c r="K29" s="1132"/>
      <c r="L29" s="1132"/>
      <c r="M29" s="1132"/>
      <c r="N29" s="1132"/>
      <c r="O29" s="1132"/>
      <c r="P29" s="1133"/>
      <c r="Q29" s="1137">
        <v>3679</v>
      </c>
      <c r="R29" s="1138"/>
      <c r="S29" s="1138"/>
      <c r="T29" s="1138"/>
      <c r="U29" s="1138"/>
      <c r="V29" s="1138">
        <v>3513</v>
      </c>
      <c r="W29" s="1138"/>
      <c r="X29" s="1138"/>
      <c r="Y29" s="1138"/>
      <c r="Z29" s="1138"/>
      <c r="AA29" s="1138">
        <v>166</v>
      </c>
      <c r="AB29" s="1138"/>
      <c r="AC29" s="1138"/>
      <c r="AD29" s="1138"/>
      <c r="AE29" s="1139"/>
      <c r="AF29" s="1113">
        <v>166</v>
      </c>
      <c r="AG29" s="1114"/>
      <c r="AH29" s="1114"/>
      <c r="AI29" s="1114"/>
      <c r="AJ29" s="1115"/>
      <c r="AK29" s="1074">
        <v>617</v>
      </c>
      <c r="AL29" s="1065"/>
      <c r="AM29" s="1065"/>
      <c r="AN29" s="1065"/>
      <c r="AO29" s="1065"/>
      <c r="AP29" s="1136" t="s">
        <v>597</v>
      </c>
      <c r="AQ29" s="1136"/>
      <c r="AR29" s="1136"/>
      <c r="AS29" s="1136"/>
      <c r="AT29" s="1136"/>
      <c r="AU29" s="1136" t="s">
        <v>597</v>
      </c>
      <c r="AV29" s="1136"/>
      <c r="AW29" s="1136"/>
      <c r="AX29" s="1136"/>
      <c r="AY29" s="1136"/>
      <c r="AZ29" s="1136"/>
      <c r="BA29" s="1136"/>
      <c r="BB29" s="1136"/>
      <c r="BC29" s="1136"/>
      <c r="BD29" s="1136"/>
      <c r="BE29" s="1126"/>
      <c r="BF29" s="1126"/>
      <c r="BG29" s="1126"/>
      <c r="BH29" s="1126"/>
      <c r="BI29" s="1127"/>
      <c r="BJ29" s="252"/>
      <c r="BK29" s="252"/>
      <c r="BL29" s="252"/>
      <c r="BM29" s="252"/>
      <c r="BN29" s="252"/>
      <c r="BO29" s="265"/>
      <c r="BP29" s="265"/>
      <c r="BQ29" s="262">
        <v>23</v>
      </c>
      <c r="BR29" s="263"/>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6"/>
    </row>
    <row r="30" spans="1:131" s="247" customFormat="1" ht="26.25" customHeight="1" x14ac:dyDescent="0.15">
      <c r="A30" s="266">
        <v>3</v>
      </c>
      <c r="B30" s="1131" t="s">
        <v>406</v>
      </c>
      <c r="C30" s="1132"/>
      <c r="D30" s="1132"/>
      <c r="E30" s="1132"/>
      <c r="F30" s="1132"/>
      <c r="G30" s="1132"/>
      <c r="H30" s="1132"/>
      <c r="I30" s="1132"/>
      <c r="J30" s="1132"/>
      <c r="K30" s="1132"/>
      <c r="L30" s="1132"/>
      <c r="M30" s="1132"/>
      <c r="N30" s="1132"/>
      <c r="O30" s="1132"/>
      <c r="P30" s="1133"/>
      <c r="Q30" s="1137">
        <v>330</v>
      </c>
      <c r="R30" s="1138"/>
      <c r="S30" s="1138"/>
      <c r="T30" s="1138"/>
      <c r="U30" s="1138"/>
      <c r="V30" s="1138">
        <v>329</v>
      </c>
      <c r="W30" s="1138"/>
      <c r="X30" s="1138"/>
      <c r="Y30" s="1138"/>
      <c r="Z30" s="1138"/>
      <c r="AA30" s="1138">
        <v>1</v>
      </c>
      <c r="AB30" s="1138"/>
      <c r="AC30" s="1138"/>
      <c r="AD30" s="1138"/>
      <c r="AE30" s="1139"/>
      <c r="AF30" s="1113">
        <v>1</v>
      </c>
      <c r="AG30" s="1114"/>
      <c r="AH30" s="1114"/>
      <c r="AI30" s="1114"/>
      <c r="AJ30" s="1115"/>
      <c r="AK30" s="1074">
        <v>81</v>
      </c>
      <c r="AL30" s="1065"/>
      <c r="AM30" s="1065"/>
      <c r="AN30" s="1065"/>
      <c r="AO30" s="1065"/>
      <c r="AP30" s="1136" t="s">
        <v>597</v>
      </c>
      <c r="AQ30" s="1136"/>
      <c r="AR30" s="1136"/>
      <c r="AS30" s="1136"/>
      <c r="AT30" s="1136"/>
      <c r="AU30" s="1136" t="s">
        <v>597</v>
      </c>
      <c r="AV30" s="1136"/>
      <c r="AW30" s="1136"/>
      <c r="AX30" s="1136"/>
      <c r="AY30" s="1136"/>
      <c r="AZ30" s="1136"/>
      <c r="BA30" s="1136"/>
      <c r="BB30" s="1136"/>
      <c r="BC30" s="1136"/>
      <c r="BD30" s="1136"/>
      <c r="BE30" s="1126"/>
      <c r="BF30" s="1126"/>
      <c r="BG30" s="1126"/>
      <c r="BH30" s="1126"/>
      <c r="BI30" s="1127"/>
      <c r="BJ30" s="252"/>
      <c r="BK30" s="252"/>
      <c r="BL30" s="252"/>
      <c r="BM30" s="252"/>
      <c r="BN30" s="252"/>
      <c r="BO30" s="265"/>
      <c r="BP30" s="265"/>
      <c r="BQ30" s="262">
        <v>24</v>
      </c>
      <c r="BR30" s="263"/>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6"/>
    </row>
    <row r="31" spans="1:131" s="247" customFormat="1" ht="26.25" customHeight="1" x14ac:dyDescent="0.15">
      <c r="A31" s="266">
        <v>4</v>
      </c>
      <c r="B31" s="1131" t="s">
        <v>407</v>
      </c>
      <c r="C31" s="1132"/>
      <c r="D31" s="1132"/>
      <c r="E31" s="1132"/>
      <c r="F31" s="1132"/>
      <c r="G31" s="1132"/>
      <c r="H31" s="1132"/>
      <c r="I31" s="1132"/>
      <c r="J31" s="1132"/>
      <c r="K31" s="1132"/>
      <c r="L31" s="1132"/>
      <c r="M31" s="1132"/>
      <c r="N31" s="1132"/>
      <c r="O31" s="1132"/>
      <c r="P31" s="1133"/>
      <c r="Q31" s="1137">
        <v>1138</v>
      </c>
      <c r="R31" s="1138"/>
      <c r="S31" s="1138"/>
      <c r="T31" s="1138"/>
      <c r="U31" s="1138"/>
      <c r="V31" s="1138">
        <v>905</v>
      </c>
      <c r="W31" s="1138"/>
      <c r="X31" s="1138"/>
      <c r="Y31" s="1138"/>
      <c r="Z31" s="1138"/>
      <c r="AA31" s="1138">
        <v>233</v>
      </c>
      <c r="AB31" s="1138"/>
      <c r="AC31" s="1138"/>
      <c r="AD31" s="1138"/>
      <c r="AE31" s="1139"/>
      <c r="AF31" s="1113">
        <v>321</v>
      </c>
      <c r="AG31" s="1114"/>
      <c r="AH31" s="1114"/>
      <c r="AI31" s="1114"/>
      <c r="AJ31" s="1115"/>
      <c r="AK31" s="1074">
        <v>428</v>
      </c>
      <c r="AL31" s="1065"/>
      <c r="AM31" s="1065"/>
      <c r="AN31" s="1065"/>
      <c r="AO31" s="1065"/>
      <c r="AP31" s="1065">
        <v>8912</v>
      </c>
      <c r="AQ31" s="1065"/>
      <c r="AR31" s="1065"/>
      <c r="AS31" s="1065"/>
      <c r="AT31" s="1065"/>
      <c r="AU31" s="1065">
        <v>6363</v>
      </c>
      <c r="AV31" s="1065"/>
      <c r="AW31" s="1065"/>
      <c r="AX31" s="1065"/>
      <c r="AY31" s="1065"/>
      <c r="AZ31" s="1136" t="s">
        <v>597</v>
      </c>
      <c r="BA31" s="1136"/>
      <c r="BB31" s="1136"/>
      <c r="BC31" s="1136"/>
      <c r="BD31" s="1136"/>
      <c r="BE31" s="1126" t="s">
        <v>408</v>
      </c>
      <c r="BF31" s="1126"/>
      <c r="BG31" s="1126"/>
      <c r="BH31" s="1126"/>
      <c r="BI31" s="1127"/>
      <c r="BJ31" s="252"/>
      <c r="BK31" s="252"/>
      <c r="BL31" s="252"/>
      <c r="BM31" s="252"/>
      <c r="BN31" s="252"/>
      <c r="BO31" s="265"/>
      <c r="BP31" s="265"/>
      <c r="BQ31" s="262">
        <v>25</v>
      </c>
      <c r="BR31" s="263"/>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6"/>
    </row>
    <row r="32" spans="1:131" s="247" customFormat="1" ht="26.25" customHeight="1" x14ac:dyDescent="0.15">
      <c r="A32" s="266">
        <v>5</v>
      </c>
      <c r="B32" s="1131" t="s">
        <v>409</v>
      </c>
      <c r="C32" s="1132"/>
      <c r="D32" s="1132"/>
      <c r="E32" s="1132"/>
      <c r="F32" s="1132"/>
      <c r="G32" s="1132"/>
      <c r="H32" s="1132"/>
      <c r="I32" s="1132"/>
      <c r="J32" s="1132"/>
      <c r="K32" s="1132"/>
      <c r="L32" s="1132"/>
      <c r="M32" s="1132"/>
      <c r="N32" s="1132"/>
      <c r="O32" s="1132"/>
      <c r="P32" s="1133"/>
      <c r="Q32" s="1137">
        <v>801</v>
      </c>
      <c r="R32" s="1138"/>
      <c r="S32" s="1138"/>
      <c r="T32" s="1138"/>
      <c r="U32" s="1138"/>
      <c r="V32" s="1138">
        <v>593</v>
      </c>
      <c r="W32" s="1138"/>
      <c r="X32" s="1138"/>
      <c r="Y32" s="1138"/>
      <c r="Z32" s="1138"/>
      <c r="AA32" s="1138">
        <v>209</v>
      </c>
      <c r="AB32" s="1138"/>
      <c r="AC32" s="1138"/>
      <c r="AD32" s="1138"/>
      <c r="AE32" s="1139"/>
      <c r="AF32" s="1113">
        <v>60</v>
      </c>
      <c r="AG32" s="1114"/>
      <c r="AH32" s="1114"/>
      <c r="AI32" s="1114"/>
      <c r="AJ32" s="1115"/>
      <c r="AK32" s="1074">
        <v>315</v>
      </c>
      <c r="AL32" s="1065"/>
      <c r="AM32" s="1065"/>
      <c r="AN32" s="1065"/>
      <c r="AO32" s="1065"/>
      <c r="AP32" s="1065">
        <v>4852</v>
      </c>
      <c r="AQ32" s="1065"/>
      <c r="AR32" s="1065"/>
      <c r="AS32" s="1065"/>
      <c r="AT32" s="1065"/>
      <c r="AU32" s="1065">
        <v>4153</v>
      </c>
      <c r="AV32" s="1065"/>
      <c r="AW32" s="1065"/>
      <c r="AX32" s="1065"/>
      <c r="AY32" s="1065"/>
      <c r="AZ32" s="1136" t="s">
        <v>597</v>
      </c>
      <c r="BA32" s="1136"/>
      <c r="BB32" s="1136"/>
      <c r="BC32" s="1136"/>
      <c r="BD32" s="1136"/>
      <c r="BE32" s="1126" t="s">
        <v>408</v>
      </c>
      <c r="BF32" s="1126"/>
      <c r="BG32" s="1126"/>
      <c r="BH32" s="1126"/>
      <c r="BI32" s="1127"/>
      <c r="BJ32" s="252"/>
      <c r="BK32" s="252"/>
      <c r="BL32" s="252"/>
      <c r="BM32" s="252"/>
      <c r="BN32" s="252"/>
      <c r="BO32" s="265"/>
      <c r="BP32" s="265"/>
      <c r="BQ32" s="262">
        <v>26</v>
      </c>
      <c r="BR32" s="263"/>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6"/>
    </row>
    <row r="33" spans="1:131" s="247" customFormat="1" ht="26.25" customHeight="1" x14ac:dyDescent="0.15">
      <c r="A33" s="266">
        <v>6</v>
      </c>
      <c r="B33" s="1131" t="s">
        <v>410</v>
      </c>
      <c r="C33" s="1132"/>
      <c r="D33" s="1132"/>
      <c r="E33" s="1132"/>
      <c r="F33" s="1132"/>
      <c r="G33" s="1132"/>
      <c r="H33" s="1132"/>
      <c r="I33" s="1132"/>
      <c r="J33" s="1132"/>
      <c r="K33" s="1132"/>
      <c r="L33" s="1132"/>
      <c r="M33" s="1132"/>
      <c r="N33" s="1132"/>
      <c r="O33" s="1132"/>
      <c r="P33" s="1133"/>
      <c r="Q33" s="1137">
        <v>638</v>
      </c>
      <c r="R33" s="1138"/>
      <c r="S33" s="1138"/>
      <c r="T33" s="1138"/>
      <c r="U33" s="1138"/>
      <c r="V33" s="1138">
        <v>486</v>
      </c>
      <c r="W33" s="1138"/>
      <c r="X33" s="1138"/>
      <c r="Y33" s="1138"/>
      <c r="Z33" s="1138"/>
      <c r="AA33" s="1138">
        <v>152</v>
      </c>
      <c r="AB33" s="1138"/>
      <c r="AC33" s="1138"/>
      <c r="AD33" s="1138"/>
      <c r="AE33" s="1139"/>
      <c r="AF33" s="1113">
        <v>600</v>
      </c>
      <c r="AG33" s="1114"/>
      <c r="AH33" s="1114"/>
      <c r="AI33" s="1114"/>
      <c r="AJ33" s="1115"/>
      <c r="AK33" s="1074">
        <v>0</v>
      </c>
      <c r="AL33" s="1065"/>
      <c r="AM33" s="1065"/>
      <c r="AN33" s="1065"/>
      <c r="AO33" s="1065"/>
      <c r="AP33" s="1065">
        <v>2786</v>
      </c>
      <c r="AQ33" s="1065"/>
      <c r="AR33" s="1065"/>
      <c r="AS33" s="1065"/>
      <c r="AT33" s="1065"/>
      <c r="AU33" s="1065">
        <v>84</v>
      </c>
      <c r="AV33" s="1065"/>
      <c r="AW33" s="1065"/>
      <c r="AX33" s="1065"/>
      <c r="AY33" s="1065"/>
      <c r="AZ33" s="1136" t="s">
        <v>597</v>
      </c>
      <c r="BA33" s="1136"/>
      <c r="BB33" s="1136"/>
      <c r="BC33" s="1136"/>
      <c r="BD33" s="1136"/>
      <c r="BE33" s="1126" t="s">
        <v>408</v>
      </c>
      <c r="BF33" s="1126"/>
      <c r="BG33" s="1126"/>
      <c r="BH33" s="1126"/>
      <c r="BI33" s="1127"/>
      <c r="BJ33" s="252"/>
      <c r="BK33" s="252"/>
      <c r="BL33" s="252"/>
      <c r="BM33" s="252"/>
      <c r="BN33" s="252"/>
      <c r="BO33" s="265"/>
      <c r="BP33" s="265"/>
      <c r="BQ33" s="262">
        <v>27</v>
      </c>
      <c r="BR33" s="263"/>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6"/>
    </row>
    <row r="34" spans="1:131" s="247" customFormat="1" ht="26.25" customHeight="1" x14ac:dyDescent="0.15">
      <c r="A34" s="266">
        <v>7</v>
      </c>
      <c r="B34" s="1131" t="s">
        <v>411</v>
      </c>
      <c r="C34" s="1132"/>
      <c r="D34" s="1132"/>
      <c r="E34" s="1132"/>
      <c r="F34" s="1132"/>
      <c r="G34" s="1132"/>
      <c r="H34" s="1132"/>
      <c r="I34" s="1132"/>
      <c r="J34" s="1132"/>
      <c r="K34" s="1132"/>
      <c r="L34" s="1132"/>
      <c r="M34" s="1132"/>
      <c r="N34" s="1132"/>
      <c r="O34" s="1132"/>
      <c r="P34" s="1133"/>
      <c r="Q34" s="1137">
        <v>193</v>
      </c>
      <c r="R34" s="1138"/>
      <c r="S34" s="1138"/>
      <c r="T34" s="1138"/>
      <c r="U34" s="1138"/>
      <c r="V34" s="1138">
        <v>172</v>
      </c>
      <c r="W34" s="1138"/>
      <c r="X34" s="1138"/>
      <c r="Y34" s="1138"/>
      <c r="Z34" s="1138"/>
      <c r="AA34" s="1138">
        <v>21</v>
      </c>
      <c r="AB34" s="1138"/>
      <c r="AC34" s="1138"/>
      <c r="AD34" s="1138"/>
      <c r="AE34" s="1139"/>
      <c r="AF34" s="1113">
        <v>87</v>
      </c>
      <c r="AG34" s="1114"/>
      <c r="AH34" s="1114"/>
      <c r="AI34" s="1114"/>
      <c r="AJ34" s="1115"/>
      <c r="AK34" s="1074">
        <v>15</v>
      </c>
      <c r="AL34" s="1065"/>
      <c r="AM34" s="1065"/>
      <c r="AN34" s="1065"/>
      <c r="AO34" s="1065"/>
      <c r="AP34" s="1065">
        <v>524</v>
      </c>
      <c r="AQ34" s="1065"/>
      <c r="AR34" s="1065"/>
      <c r="AS34" s="1065"/>
      <c r="AT34" s="1065"/>
      <c r="AU34" s="1065">
        <v>193</v>
      </c>
      <c r="AV34" s="1065"/>
      <c r="AW34" s="1065"/>
      <c r="AX34" s="1065"/>
      <c r="AY34" s="1065"/>
      <c r="AZ34" s="1136" t="s">
        <v>597</v>
      </c>
      <c r="BA34" s="1136"/>
      <c r="BB34" s="1136"/>
      <c r="BC34" s="1136"/>
      <c r="BD34" s="1136"/>
      <c r="BE34" s="1126" t="s">
        <v>408</v>
      </c>
      <c r="BF34" s="1126"/>
      <c r="BG34" s="1126"/>
      <c r="BH34" s="1126"/>
      <c r="BI34" s="1127"/>
      <c r="BJ34" s="252"/>
      <c r="BK34" s="252"/>
      <c r="BL34" s="252"/>
      <c r="BM34" s="252"/>
      <c r="BN34" s="252"/>
      <c r="BO34" s="265"/>
      <c r="BP34" s="265"/>
      <c r="BQ34" s="262">
        <v>28</v>
      </c>
      <c r="BR34" s="263"/>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6"/>
    </row>
    <row r="35" spans="1:131" s="247" customFormat="1" ht="26.25" customHeight="1" x14ac:dyDescent="0.15">
      <c r="A35" s="266">
        <v>8</v>
      </c>
      <c r="B35" s="1131" t="s">
        <v>412</v>
      </c>
      <c r="C35" s="1132"/>
      <c r="D35" s="1132"/>
      <c r="E35" s="1132"/>
      <c r="F35" s="1132"/>
      <c r="G35" s="1132"/>
      <c r="H35" s="1132"/>
      <c r="I35" s="1132"/>
      <c r="J35" s="1132"/>
      <c r="K35" s="1132"/>
      <c r="L35" s="1132"/>
      <c r="M35" s="1132"/>
      <c r="N35" s="1132"/>
      <c r="O35" s="1132"/>
      <c r="P35" s="1133"/>
      <c r="Q35" s="1137">
        <v>13</v>
      </c>
      <c r="R35" s="1138"/>
      <c r="S35" s="1138"/>
      <c r="T35" s="1138"/>
      <c r="U35" s="1138"/>
      <c r="V35" s="1138">
        <v>10</v>
      </c>
      <c r="W35" s="1138"/>
      <c r="X35" s="1138"/>
      <c r="Y35" s="1138"/>
      <c r="Z35" s="1138"/>
      <c r="AA35" s="1138">
        <v>3</v>
      </c>
      <c r="AB35" s="1138"/>
      <c r="AC35" s="1138"/>
      <c r="AD35" s="1138"/>
      <c r="AE35" s="1139"/>
      <c r="AF35" s="1113">
        <v>8</v>
      </c>
      <c r="AG35" s="1114"/>
      <c r="AH35" s="1114"/>
      <c r="AI35" s="1114"/>
      <c r="AJ35" s="1115"/>
      <c r="AK35" s="1074">
        <v>1</v>
      </c>
      <c r="AL35" s="1065"/>
      <c r="AM35" s="1065"/>
      <c r="AN35" s="1065"/>
      <c r="AO35" s="1065"/>
      <c r="AP35" s="1065">
        <v>7</v>
      </c>
      <c r="AQ35" s="1065"/>
      <c r="AR35" s="1065"/>
      <c r="AS35" s="1065"/>
      <c r="AT35" s="1065"/>
      <c r="AU35" s="1065">
        <v>6</v>
      </c>
      <c r="AV35" s="1065"/>
      <c r="AW35" s="1065"/>
      <c r="AX35" s="1065"/>
      <c r="AY35" s="1065"/>
      <c r="AZ35" s="1136" t="s">
        <v>597</v>
      </c>
      <c r="BA35" s="1136"/>
      <c r="BB35" s="1136"/>
      <c r="BC35" s="1136"/>
      <c r="BD35" s="1136"/>
      <c r="BE35" s="1126" t="s">
        <v>408</v>
      </c>
      <c r="BF35" s="1126"/>
      <c r="BG35" s="1126"/>
      <c r="BH35" s="1126"/>
      <c r="BI35" s="1127"/>
      <c r="BJ35" s="252"/>
      <c r="BK35" s="252"/>
      <c r="BL35" s="252"/>
      <c r="BM35" s="252"/>
      <c r="BN35" s="252"/>
      <c r="BO35" s="265"/>
      <c r="BP35" s="265"/>
      <c r="BQ35" s="262">
        <v>29</v>
      </c>
      <c r="BR35" s="263"/>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6"/>
    </row>
    <row r="36" spans="1:131" s="247" customFormat="1" ht="26.25" customHeight="1" x14ac:dyDescent="0.15">
      <c r="A36" s="266">
        <v>9</v>
      </c>
      <c r="B36" s="1131" t="s">
        <v>413</v>
      </c>
      <c r="C36" s="1132"/>
      <c r="D36" s="1132"/>
      <c r="E36" s="1132"/>
      <c r="F36" s="1132"/>
      <c r="G36" s="1132"/>
      <c r="H36" s="1132"/>
      <c r="I36" s="1132"/>
      <c r="J36" s="1132"/>
      <c r="K36" s="1132"/>
      <c r="L36" s="1132"/>
      <c r="M36" s="1132"/>
      <c r="N36" s="1132"/>
      <c r="O36" s="1132"/>
      <c r="P36" s="1133"/>
      <c r="Q36" s="1137">
        <v>245</v>
      </c>
      <c r="R36" s="1138"/>
      <c r="S36" s="1138"/>
      <c r="T36" s="1138"/>
      <c r="U36" s="1138"/>
      <c r="V36" s="1138">
        <v>244</v>
      </c>
      <c r="W36" s="1138"/>
      <c r="X36" s="1138"/>
      <c r="Y36" s="1138"/>
      <c r="Z36" s="1138"/>
      <c r="AA36" s="1138">
        <v>1</v>
      </c>
      <c r="AB36" s="1138"/>
      <c r="AC36" s="1138"/>
      <c r="AD36" s="1138"/>
      <c r="AE36" s="1139"/>
      <c r="AF36" s="1113">
        <v>0</v>
      </c>
      <c r="AG36" s="1114"/>
      <c r="AH36" s="1114"/>
      <c r="AI36" s="1114"/>
      <c r="AJ36" s="1115"/>
      <c r="AK36" s="1074">
        <v>19</v>
      </c>
      <c r="AL36" s="1065"/>
      <c r="AM36" s="1065"/>
      <c r="AN36" s="1065"/>
      <c r="AO36" s="1065"/>
      <c r="AP36" s="1065">
        <v>53</v>
      </c>
      <c r="AQ36" s="1065"/>
      <c r="AR36" s="1065"/>
      <c r="AS36" s="1065"/>
      <c r="AT36" s="1065"/>
      <c r="AU36" s="1065">
        <v>3</v>
      </c>
      <c r="AV36" s="1065"/>
      <c r="AW36" s="1065"/>
      <c r="AX36" s="1065"/>
      <c r="AY36" s="1065"/>
      <c r="AZ36" s="1136" t="s">
        <v>597</v>
      </c>
      <c r="BA36" s="1136"/>
      <c r="BB36" s="1136"/>
      <c r="BC36" s="1136"/>
      <c r="BD36" s="1136"/>
      <c r="BE36" s="1126" t="s">
        <v>414</v>
      </c>
      <c r="BF36" s="1126"/>
      <c r="BG36" s="1126"/>
      <c r="BH36" s="1126"/>
      <c r="BI36" s="1127"/>
      <c r="BJ36" s="252"/>
      <c r="BK36" s="252"/>
      <c r="BL36" s="252"/>
      <c r="BM36" s="252"/>
      <c r="BN36" s="252"/>
      <c r="BO36" s="265"/>
      <c r="BP36" s="265"/>
      <c r="BQ36" s="262">
        <v>30</v>
      </c>
      <c r="BR36" s="263"/>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6"/>
    </row>
    <row r="37" spans="1:131" s="247" customFormat="1" ht="26.25" customHeight="1" x14ac:dyDescent="0.15">
      <c r="A37" s="266">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6"/>
      <c r="BA37" s="1136"/>
      <c r="BB37" s="1136"/>
      <c r="BC37" s="1136"/>
      <c r="BD37" s="1136"/>
      <c r="BE37" s="1126"/>
      <c r="BF37" s="1126"/>
      <c r="BG37" s="1126"/>
      <c r="BH37" s="1126"/>
      <c r="BI37" s="1127"/>
      <c r="BJ37" s="252"/>
      <c r="BK37" s="252"/>
      <c r="BL37" s="252"/>
      <c r="BM37" s="252"/>
      <c r="BN37" s="252"/>
      <c r="BO37" s="265"/>
      <c r="BP37" s="265"/>
      <c r="BQ37" s="262">
        <v>31</v>
      </c>
      <c r="BR37" s="263"/>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6"/>
    </row>
    <row r="38" spans="1:131" s="247" customFormat="1" ht="26.25" customHeight="1" x14ac:dyDescent="0.15">
      <c r="A38" s="266">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6"/>
      <c r="BA38" s="1136"/>
      <c r="BB38" s="1136"/>
      <c r="BC38" s="1136"/>
      <c r="BD38" s="1136"/>
      <c r="BE38" s="1126"/>
      <c r="BF38" s="1126"/>
      <c r="BG38" s="1126"/>
      <c r="BH38" s="1126"/>
      <c r="BI38" s="1127"/>
      <c r="BJ38" s="252"/>
      <c r="BK38" s="252"/>
      <c r="BL38" s="252"/>
      <c r="BM38" s="252"/>
      <c r="BN38" s="252"/>
      <c r="BO38" s="265"/>
      <c r="BP38" s="265"/>
      <c r="BQ38" s="262">
        <v>32</v>
      </c>
      <c r="BR38" s="263"/>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6"/>
    </row>
    <row r="39" spans="1:131" s="247" customFormat="1" ht="26.25" customHeight="1" x14ac:dyDescent="0.15">
      <c r="A39" s="266">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6"/>
      <c r="BA39" s="1136"/>
      <c r="BB39" s="1136"/>
      <c r="BC39" s="1136"/>
      <c r="BD39" s="1136"/>
      <c r="BE39" s="1126"/>
      <c r="BF39" s="1126"/>
      <c r="BG39" s="1126"/>
      <c r="BH39" s="1126"/>
      <c r="BI39" s="1127"/>
      <c r="BJ39" s="252"/>
      <c r="BK39" s="252"/>
      <c r="BL39" s="252"/>
      <c r="BM39" s="252"/>
      <c r="BN39" s="252"/>
      <c r="BO39" s="265"/>
      <c r="BP39" s="265"/>
      <c r="BQ39" s="262">
        <v>33</v>
      </c>
      <c r="BR39" s="263"/>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6"/>
    </row>
    <row r="40" spans="1:131" s="247" customFormat="1" ht="26.25" customHeight="1" x14ac:dyDescent="0.15">
      <c r="A40" s="261">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6"/>
      <c r="BA40" s="1136"/>
      <c r="BB40" s="1136"/>
      <c r="BC40" s="1136"/>
      <c r="BD40" s="1136"/>
      <c r="BE40" s="1126"/>
      <c r="BF40" s="1126"/>
      <c r="BG40" s="1126"/>
      <c r="BH40" s="1126"/>
      <c r="BI40" s="1127"/>
      <c r="BJ40" s="252"/>
      <c r="BK40" s="252"/>
      <c r="BL40" s="252"/>
      <c r="BM40" s="252"/>
      <c r="BN40" s="252"/>
      <c r="BO40" s="265"/>
      <c r="BP40" s="265"/>
      <c r="BQ40" s="262">
        <v>34</v>
      </c>
      <c r="BR40" s="263"/>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6"/>
    </row>
    <row r="41" spans="1:131" s="247" customFormat="1" ht="26.25" customHeight="1" x14ac:dyDescent="0.15">
      <c r="A41" s="261">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6"/>
      <c r="BA41" s="1136"/>
      <c r="BB41" s="1136"/>
      <c r="BC41" s="1136"/>
      <c r="BD41" s="1136"/>
      <c r="BE41" s="1126"/>
      <c r="BF41" s="1126"/>
      <c r="BG41" s="1126"/>
      <c r="BH41" s="1126"/>
      <c r="BI41" s="1127"/>
      <c r="BJ41" s="252"/>
      <c r="BK41" s="252"/>
      <c r="BL41" s="252"/>
      <c r="BM41" s="252"/>
      <c r="BN41" s="252"/>
      <c r="BO41" s="265"/>
      <c r="BP41" s="265"/>
      <c r="BQ41" s="262">
        <v>35</v>
      </c>
      <c r="BR41" s="263"/>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6"/>
    </row>
    <row r="42" spans="1:131" s="247" customFormat="1" ht="26.25" customHeight="1" x14ac:dyDescent="0.15">
      <c r="A42" s="261">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6"/>
      <c r="BA42" s="1136"/>
      <c r="BB42" s="1136"/>
      <c r="BC42" s="1136"/>
      <c r="BD42" s="1136"/>
      <c r="BE42" s="1126"/>
      <c r="BF42" s="1126"/>
      <c r="BG42" s="1126"/>
      <c r="BH42" s="1126"/>
      <c r="BI42" s="1127"/>
      <c r="BJ42" s="252"/>
      <c r="BK42" s="252"/>
      <c r="BL42" s="252"/>
      <c r="BM42" s="252"/>
      <c r="BN42" s="252"/>
      <c r="BO42" s="265"/>
      <c r="BP42" s="265"/>
      <c r="BQ42" s="262">
        <v>36</v>
      </c>
      <c r="BR42" s="263"/>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6"/>
    </row>
    <row r="43" spans="1:131" s="247" customFormat="1" ht="26.25" customHeight="1" x14ac:dyDescent="0.15">
      <c r="A43" s="261">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6"/>
      <c r="BA43" s="1136"/>
      <c r="BB43" s="1136"/>
      <c r="BC43" s="1136"/>
      <c r="BD43" s="1136"/>
      <c r="BE43" s="1126"/>
      <c r="BF43" s="1126"/>
      <c r="BG43" s="1126"/>
      <c r="BH43" s="1126"/>
      <c r="BI43" s="1127"/>
      <c r="BJ43" s="252"/>
      <c r="BK43" s="252"/>
      <c r="BL43" s="252"/>
      <c r="BM43" s="252"/>
      <c r="BN43" s="252"/>
      <c r="BO43" s="265"/>
      <c r="BP43" s="265"/>
      <c r="BQ43" s="262">
        <v>37</v>
      </c>
      <c r="BR43" s="263"/>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6"/>
    </row>
    <row r="44" spans="1:131" s="247" customFormat="1" ht="26.25" customHeight="1" x14ac:dyDescent="0.15">
      <c r="A44" s="261">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6"/>
      <c r="BA44" s="1136"/>
      <c r="BB44" s="1136"/>
      <c r="BC44" s="1136"/>
      <c r="BD44" s="1136"/>
      <c r="BE44" s="1126"/>
      <c r="BF44" s="1126"/>
      <c r="BG44" s="1126"/>
      <c r="BH44" s="1126"/>
      <c r="BI44" s="1127"/>
      <c r="BJ44" s="252"/>
      <c r="BK44" s="252"/>
      <c r="BL44" s="252"/>
      <c r="BM44" s="252"/>
      <c r="BN44" s="252"/>
      <c r="BO44" s="265"/>
      <c r="BP44" s="265"/>
      <c r="BQ44" s="262">
        <v>38</v>
      </c>
      <c r="BR44" s="263"/>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6"/>
    </row>
    <row r="45" spans="1:131" s="247" customFormat="1" ht="26.25" customHeight="1" x14ac:dyDescent="0.15">
      <c r="A45" s="261">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6"/>
      <c r="BA45" s="1136"/>
      <c r="BB45" s="1136"/>
      <c r="BC45" s="1136"/>
      <c r="BD45" s="1136"/>
      <c r="BE45" s="1126"/>
      <c r="BF45" s="1126"/>
      <c r="BG45" s="1126"/>
      <c r="BH45" s="1126"/>
      <c r="BI45" s="1127"/>
      <c r="BJ45" s="252"/>
      <c r="BK45" s="252"/>
      <c r="BL45" s="252"/>
      <c r="BM45" s="252"/>
      <c r="BN45" s="252"/>
      <c r="BO45" s="265"/>
      <c r="BP45" s="265"/>
      <c r="BQ45" s="262">
        <v>39</v>
      </c>
      <c r="BR45" s="263"/>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6"/>
    </row>
    <row r="46" spans="1:131" s="247" customFormat="1" ht="26.25" customHeight="1" x14ac:dyDescent="0.15">
      <c r="A46" s="261">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6"/>
      <c r="BA46" s="1136"/>
      <c r="BB46" s="1136"/>
      <c r="BC46" s="1136"/>
      <c r="BD46" s="1136"/>
      <c r="BE46" s="1126"/>
      <c r="BF46" s="1126"/>
      <c r="BG46" s="1126"/>
      <c r="BH46" s="1126"/>
      <c r="BI46" s="1127"/>
      <c r="BJ46" s="252"/>
      <c r="BK46" s="252"/>
      <c r="BL46" s="252"/>
      <c r="BM46" s="252"/>
      <c r="BN46" s="252"/>
      <c r="BO46" s="265"/>
      <c r="BP46" s="265"/>
      <c r="BQ46" s="262">
        <v>40</v>
      </c>
      <c r="BR46" s="263"/>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6"/>
    </row>
    <row r="47" spans="1:131" s="247" customFormat="1" ht="26.25" customHeight="1" x14ac:dyDescent="0.15">
      <c r="A47" s="261">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6"/>
      <c r="BA47" s="1136"/>
      <c r="BB47" s="1136"/>
      <c r="BC47" s="1136"/>
      <c r="BD47" s="1136"/>
      <c r="BE47" s="1126"/>
      <c r="BF47" s="1126"/>
      <c r="BG47" s="1126"/>
      <c r="BH47" s="1126"/>
      <c r="BI47" s="1127"/>
      <c r="BJ47" s="252"/>
      <c r="BK47" s="252"/>
      <c r="BL47" s="252"/>
      <c r="BM47" s="252"/>
      <c r="BN47" s="252"/>
      <c r="BO47" s="265"/>
      <c r="BP47" s="265"/>
      <c r="BQ47" s="262">
        <v>41</v>
      </c>
      <c r="BR47" s="263"/>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6"/>
    </row>
    <row r="48" spans="1:131" s="247" customFormat="1" ht="26.25" customHeight="1" x14ac:dyDescent="0.15">
      <c r="A48" s="261">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6"/>
      <c r="BA48" s="1136"/>
      <c r="BB48" s="1136"/>
      <c r="BC48" s="1136"/>
      <c r="BD48" s="1136"/>
      <c r="BE48" s="1126"/>
      <c r="BF48" s="1126"/>
      <c r="BG48" s="1126"/>
      <c r="BH48" s="1126"/>
      <c r="BI48" s="1127"/>
      <c r="BJ48" s="252"/>
      <c r="BK48" s="252"/>
      <c r="BL48" s="252"/>
      <c r="BM48" s="252"/>
      <c r="BN48" s="252"/>
      <c r="BO48" s="265"/>
      <c r="BP48" s="265"/>
      <c r="BQ48" s="262">
        <v>42</v>
      </c>
      <c r="BR48" s="263"/>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6"/>
    </row>
    <row r="49" spans="1:131" s="247" customFormat="1" ht="26.25" customHeight="1" x14ac:dyDescent="0.15">
      <c r="A49" s="261">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6"/>
      <c r="BA49" s="1136"/>
      <c r="BB49" s="1136"/>
      <c r="BC49" s="1136"/>
      <c r="BD49" s="1136"/>
      <c r="BE49" s="1126"/>
      <c r="BF49" s="1126"/>
      <c r="BG49" s="1126"/>
      <c r="BH49" s="1126"/>
      <c r="BI49" s="1127"/>
      <c r="BJ49" s="252"/>
      <c r="BK49" s="252"/>
      <c r="BL49" s="252"/>
      <c r="BM49" s="252"/>
      <c r="BN49" s="252"/>
      <c r="BO49" s="265"/>
      <c r="BP49" s="265"/>
      <c r="BQ49" s="262">
        <v>43</v>
      </c>
      <c r="BR49" s="263"/>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6"/>
    </row>
    <row r="50" spans="1:131" s="247" customFormat="1" ht="26.25" customHeight="1" x14ac:dyDescent="0.15">
      <c r="A50" s="261">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2"/>
      <c r="BK50" s="252"/>
      <c r="BL50" s="252"/>
      <c r="BM50" s="252"/>
      <c r="BN50" s="252"/>
      <c r="BO50" s="265"/>
      <c r="BP50" s="265"/>
      <c r="BQ50" s="262">
        <v>44</v>
      </c>
      <c r="BR50" s="263"/>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6"/>
    </row>
    <row r="51" spans="1:131" s="247" customFormat="1" ht="26.25" customHeight="1" x14ac:dyDescent="0.15">
      <c r="A51" s="261">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2"/>
      <c r="BK51" s="252"/>
      <c r="BL51" s="252"/>
      <c r="BM51" s="252"/>
      <c r="BN51" s="252"/>
      <c r="BO51" s="265"/>
      <c r="BP51" s="265"/>
      <c r="BQ51" s="262">
        <v>45</v>
      </c>
      <c r="BR51" s="263"/>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6"/>
    </row>
    <row r="52" spans="1:131" s="247" customFormat="1" ht="26.25" customHeight="1" x14ac:dyDescent="0.15">
      <c r="A52" s="261">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2"/>
      <c r="BK52" s="252"/>
      <c r="BL52" s="252"/>
      <c r="BM52" s="252"/>
      <c r="BN52" s="252"/>
      <c r="BO52" s="265"/>
      <c r="BP52" s="265"/>
      <c r="BQ52" s="262">
        <v>46</v>
      </c>
      <c r="BR52" s="263"/>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6"/>
    </row>
    <row r="53" spans="1:131" s="247" customFormat="1" ht="26.25" customHeight="1" x14ac:dyDescent="0.15">
      <c r="A53" s="261">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2"/>
      <c r="BK53" s="252"/>
      <c r="BL53" s="252"/>
      <c r="BM53" s="252"/>
      <c r="BN53" s="252"/>
      <c r="BO53" s="265"/>
      <c r="BP53" s="265"/>
      <c r="BQ53" s="262">
        <v>47</v>
      </c>
      <c r="BR53" s="263"/>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6"/>
    </row>
    <row r="54" spans="1:131" s="247" customFormat="1" ht="26.25" customHeight="1" x14ac:dyDescent="0.15">
      <c r="A54" s="261">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2"/>
      <c r="BK54" s="252"/>
      <c r="BL54" s="252"/>
      <c r="BM54" s="252"/>
      <c r="BN54" s="252"/>
      <c r="BO54" s="265"/>
      <c r="BP54" s="265"/>
      <c r="BQ54" s="262">
        <v>48</v>
      </c>
      <c r="BR54" s="263"/>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6"/>
    </row>
    <row r="55" spans="1:131" s="247" customFormat="1" ht="26.25" customHeight="1" x14ac:dyDescent="0.15">
      <c r="A55" s="261">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2"/>
      <c r="BK55" s="252"/>
      <c r="BL55" s="252"/>
      <c r="BM55" s="252"/>
      <c r="BN55" s="252"/>
      <c r="BO55" s="265"/>
      <c r="BP55" s="265"/>
      <c r="BQ55" s="262">
        <v>49</v>
      </c>
      <c r="BR55" s="263"/>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6"/>
    </row>
    <row r="56" spans="1:131" s="247" customFormat="1" ht="26.25" customHeight="1" x14ac:dyDescent="0.15">
      <c r="A56" s="261">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2"/>
      <c r="BK56" s="252"/>
      <c r="BL56" s="252"/>
      <c r="BM56" s="252"/>
      <c r="BN56" s="252"/>
      <c r="BO56" s="265"/>
      <c r="BP56" s="265"/>
      <c r="BQ56" s="262">
        <v>50</v>
      </c>
      <c r="BR56" s="263"/>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6"/>
    </row>
    <row r="57" spans="1:131" s="247" customFormat="1" ht="26.25" customHeight="1" x14ac:dyDescent="0.15">
      <c r="A57" s="261">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2"/>
      <c r="BK57" s="252"/>
      <c r="BL57" s="252"/>
      <c r="BM57" s="252"/>
      <c r="BN57" s="252"/>
      <c r="BO57" s="265"/>
      <c r="BP57" s="265"/>
      <c r="BQ57" s="262">
        <v>51</v>
      </c>
      <c r="BR57" s="263"/>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6"/>
    </row>
    <row r="58" spans="1:131" s="247" customFormat="1" ht="26.25" customHeight="1" x14ac:dyDescent="0.15">
      <c r="A58" s="261">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2"/>
      <c r="BK58" s="252"/>
      <c r="BL58" s="252"/>
      <c r="BM58" s="252"/>
      <c r="BN58" s="252"/>
      <c r="BO58" s="265"/>
      <c r="BP58" s="265"/>
      <c r="BQ58" s="262">
        <v>52</v>
      </c>
      <c r="BR58" s="263"/>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6"/>
    </row>
    <row r="59" spans="1:131" s="247" customFormat="1" ht="26.25" customHeight="1" x14ac:dyDescent="0.15">
      <c r="A59" s="261">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2"/>
      <c r="BK59" s="252"/>
      <c r="BL59" s="252"/>
      <c r="BM59" s="252"/>
      <c r="BN59" s="252"/>
      <c r="BO59" s="265"/>
      <c r="BP59" s="265"/>
      <c r="BQ59" s="262">
        <v>53</v>
      </c>
      <c r="BR59" s="263"/>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6"/>
    </row>
    <row r="60" spans="1:131" s="247" customFormat="1" ht="26.25" customHeight="1" x14ac:dyDescent="0.15">
      <c r="A60" s="261">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2"/>
      <c r="BK60" s="252"/>
      <c r="BL60" s="252"/>
      <c r="BM60" s="252"/>
      <c r="BN60" s="252"/>
      <c r="BO60" s="265"/>
      <c r="BP60" s="265"/>
      <c r="BQ60" s="262">
        <v>54</v>
      </c>
      <c r="BR60" s="263"/>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6"/>
    </row>
    <row r="61" spans="1:131" s="247" customFormat="1" ht="26.25" customHeight="1" thickBot="1" x14ac:dyDescent="0.2">
      <c r="A61" s="261">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2"/>
      <c r="BK61" s="252"/>
      <c r="BL61" s="252"/>
      <c r="BM61" s="252"/>
      <c r="BN61" s="252"/>
      <c r="BO61" s="265"/>
      <c r="BP61" s="265"/>
      <c r="BQ61" s="262">
        <v>55</v>
      </c>
      <c r="BR61" s="263"/>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6"/>
    </row>
    <row r="62" spans="1:131" s="247" customFormat="1" ht="26.25" customHeight="1" x14ac:dyDescent="0.15">
      <c r="A62" s="261">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415</v>
      </c>
      <c r="BK62" s="1129"/>
      <c r="BL62" s="1129"/>
      <c r="BM62" s="1129"/>
      <c r="BN62" s="1130"/>
      <c r="BO62" s="265"/>
      <c r="BP62" s="265"/>
      <c r="BQ62" s="262">
        <v>56</v>
      </c>
      <c r="BR62" s="263"/>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6"/>
    </row>
    <row r="63" spans="1:131" s="247" customFormat="1" ht="26.25" customHeight="1" thickBot="1" x14ac:dyDescent="0.2">
      <c r="A63" s="264" t="s">
        <v>392</v>
      </c>
      <c r="B63" s="1038" t="s">
        <v>416</v>
      </c>
      <c r="C63" s="1039"/>
      <c r="D63" s="1039"/>
      <c r="E63" s="1039"/>
      <c r="F63" s="1039"/>
      <c r="G63" s="1039"/>
      <c r="H63" s="1039"/>
      <c r="I63" s="1039"/>
      <c r="J63" s="1039"/>
      <c r="K63" s="1039"/>
      <c r="L63" s="1039"/>
      <c r="M63" s="1039"/>
      <c r="N63" s="1039"/>
      <c r="O63" s="1039"/>
      <c r="P63" s="1040"/>
      <c r="Q63" s="1056"/>
      <c r="R63" s="1057"/>
      <c r="S63" s="1057"/>
      <c r="T63" s="1057"/>
      <c r="U63" s="1057"/>
      <c r="V63" s="1057"/>
      <c r="W63" s="1057"/>
      <c r="X63" s="1057"/>
      <c r="Y63" s="1057"/>
      <c r="Z63" s="1057"/>
      <c r="AA63" s="1057"/>
      <c r="AB63" s="1057"/>
      <c r="AC63" s="1057"/>
      <c r="AD63" s="1057"/>
      <c r="AE63" s="1122"/>
      <c r="AF63" s="1123">
        <v>1373</v>
      </c>
      <c r="AG63" s="1053"/>
      <c r="AH63" s="1053"/>
      <c r="AI63" s="1053"/>
      <c r="AJ63" s="1124"/>
      <c r="AK63" s="1125"/>
      <c r="AL63" s="1057"/>
      <c r="AM63" s="1057"/>
      <c r="AN63" s="1057"/>
      <c r="AO63" s="1057"/>
      <c r="AP63" s="1053">
        <v>17132</v>
      </c>
      <c r="AQ63" s="1053"/>
      <c r="AR63" s="1053"/>
      <c r="AS63" s="1053"/>
      <c r="AT63" s="1053"/>
      <c r="AU63" s="1053">
        <v>10802</v>
      </c>
      <c r="AV63" s="1053"/>
      <c r="AW63" s="1053"/>
      <c r="AX63" s="1053"/>
      <c r="AY63" s="1053"/>
      <c r="AZ63" s="1119"/>
      <c r="BA63" s="1119"/>
      <c r="BB63" s="1119"/>
      <c r="BC63" s="1119"/>
      <c r="BD63" s="1119"/>
      <c r="BE63" s="1054"/>
      <c r="BF63" s="1054"/>
      <c r="BG63" s="1054"/>
      <c r="BH63" s="1054"/>
      <c r="BI63" s="1055"/>
      <c r="BJ63" s="1120" t="s">
        <v>130</v>
      </c>
      <c r="BK63" s="1045"/>
      <c r="BL63" s="1045"/>
      <c r="BM63" s="1045"/>
      <c r="BN63" s="1121"/>
      <c r="BO63" s="265"/>
      <c r="BP63" s="265"/>
      <c r="BQ63" s="262">
        <v>57</v>
      </c>
      <c r="BR63" s="263"/>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6"/>
    </row>
    <row r="66" spans="1:131" s="247" customFormat="1" ht="26.25" customHeight="1" x14ac:dyDescent="0.15">
      <c r="A66" s="1089" t="s">
        <v>418</v>
      </c>
      <c r="B66" s="1090"/>
      <c r="C66" s="1090"/>
      <c r="D66" s="1090"/>
      <c r="E66" s="1090"/>
      <c r="F66" s="1090"/>
      <c r="G66" s="1090"/>
      <c r="H66" s="1090"/>
      <c r="I66" s="1090"/>
      <c r="J66" s="1090"/>
      <c r="K66" s="1090"/>
      <c r="L66" s="1090"/>
      <c r="M66" s="1090"/>
      <c r="N66" s="1090"/>
      <c r="O66" s="1090"/>
      <c r="P66" s="1091"/>
      <c r="Q66" s="1095" t="s">
        <v>396</v>
      </c>
      <c r="R66" s="1096"/>
      <c r="S66" s="1096"/>
      <c r="T66" s="1096"/>
      <c r="U66" s="1097"/>
      <c r="V66" s="1095" t="s">
        <v>397</v>
      </c>
      <c r="W66" s="1096"/>
      <c r="X66" s="1096"/>
      <c r="Y66" s="1096"/>
      <c r="Z66" s="1097"/>
      <c r="AA66" s="1095" t="s">
        <v>398</v>
      </c>
      <c r="AB66" s="1096"/>
      <c r="AC66" s="1096"/>
      <c r="AD66" s="1096"/>
      <c r="AE66" s="1097"/>
      <c r="AF66" s="1101" t="s">
        <v>399</v>
      </c>
      <c r="AG66" s="1102"/>
      <c r="AH66" s="1102"/>
      <c r="AI66" s="1102"/>
      <c r="AJ66" s="1103"/>
      <c r="AK66" s="1095" t="s">
        <v>400</v>
      </c>
      <c r="AL66" s="1090"/>
      <c r="AM66" s="1090"/>
      <c r="AN66" s="1090"/>
      <c r="AO66" s="1091"/>
      <c r="AP66" s="1095" t="s">
        <v>401</v>
      </c>
      <c r="AQ66" s="1096"/>
      <c r="AR66" s="1096"/>
      <c r="AS66" s="1096"/>
      <c r="AT66" s="1097"/>
      <c r="AU66" s="1095" t="s">
        <v>419</v>
      </c>
      <c r="AV66" s="1096"/>
      <c r="AW66" s="1096"/>
      <c r="AX66" s="1096"/>
      <c r="AY66" s="1097"/>
      <c r="AZ66" s="1095" t="s">
        <v>378</v>
      </c>
      <c r="BA66" s="1096"/>
      <c r="BB66" s="1096"/>
      <c r="BC66" s="1096"/>
      <c r="BD66" s="1111"/>
      <c r="BE66" s="265"/>
      <c r="BF66" s="265"/>
      <c r="BG66" s="265"/>
      <c r="BH66" s="265"/>
      <c r="BI66" s="265"/>
      <c r="BJ66" s="265"/>
      <c r="BK66" s="265"/>
      <c r="BL66" s="265"/>
      <c r="BM66" s="265"/>
      <c r="BN66" s="265"/>
      <c r="BO66" s="265"/>
      <c r="BP66" s="265"/>
      <c r="BQ66" s="262">
        <v>60</v>
      </c>
      <c r="BR66" s="267"/>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5"/>
      <c r="DW66" s="1036"/>
      <c r="DX66" s="1036"/>
      <c r="DY66" s="1036"/>
      <c r="DZ66" s="1037"/>
      <c r="EA66" s="246"/>
    </row>
    <row r="67" spans="1:131" s="247"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5"/>
      <c r="BF67" s="265"/>
      <c r="BG67" s="265"/>
      <c r="BH67" s="265"/>
      <c r="BI67" s="265"/>
      <c r="BJ67" s="265"/>
      <c r="BK67" s="265"/>
      <c r="BL67" s="265"/>
      <c r="BM67" s="265"/>
      <c r="BN67" s="265"/>
      <c r="BO67" s="265"/>
      <c r="BP67" s="265"/>
      <c r="BQ67" s="262">
        <v>61</v>
      </c>
      <c r="BR67" s="267"/>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5"/>
      <c r="DW67" s="1036"/>
      <c r="DX67" s="1036"/>
      <c r="DY67" s="1036"/>
      <c r="DZ67" s="1037"/>
      <c r="EA67" s="246"/>
    </row>
    <row r="68" spans="1:131" s="247" customFormat="1" ht="26.25" customHeight="1" thickTop="1" x14ac:dyDescent="0.15">
      <c r="A68" s="258">
        <v>1</v>
      </c>
      <c r="B68" s="1079" t="s">
        <v>590</v>
      </c>
      <c r="C68" s="1080"/>
      <c r="D68" s="1080"/>
      <c r="E68" s="1080"/>
      <c r="F68" s="1080"/>
      <c r="G68" s="1080"/>
      <c r="H68" s="1080"/>
      <c r="I68" s="1080"/>
      <c r="J68" s="1080"/>
      <c r="K68" s="1080"/>
      <c r="L68" s="1080"/>
      <c r="M68" s="1080"/>
      <c r="N68" s="1080"/>
      <c r="O68" s="1080"/>
      <c r="P68" s="1081"/>
      <c r="Q68" s="1082">
        <v>1081</v>
      </c>
      <c r="R68" s="1076"/>
      <c r="S68" s="1076"/>
      <c r="T68" s="1076"/>
      <c r="U68" s="1076"/>
      <c r="V68" s="1076">
        <v>888</v>
      </c>
      <c r="W68" s="1076"/>
      <c r="X68" s="1076"/>
      <c r="Y68" s="1076"/>
      <c r="Z68" s="1076"/>
      <c r="AA68" s="1076">
        <v>193</v>
      </c>
      <c r="AB68" s="1076"/>
      <c r="AC68" s="1076"/>
      <c r="AD68" s="1076"/>
      <c r="AE68" s="1076"/>
      <c r="AF68" s="1076">
        <v>193</v>
      </c>
      <c r="AG68" s="1076"/>
      <c r="AH68" s="1076"/>
      <c r="AI68" s="1076"/>
      <c r="AJ68" s="1076"/>
      <c r="AK68" s="1076" t="s">
        <v>511</v>
      </c>
      <c r="AL68" s="1076"/>
      <c r="AM68" s="1076"/>
      <c r="AN68" s="1076"/>
      <c r="AO68" s="1076"/>
      <c r="AP68" s="1076">
        <v>2103</v>
      </c>
      <c r="AQ68" s="1076"/>
      <c r="AR68" s="1076"/>
      <c r="AS68" s="1076"/>
      <c r="AT68" s="1076"/>
      <c r="AU68" s="1076">
        <v>48</v>
      </c>
      <c r="AV68" s="1076"/>
      <c r="AW68" s="1076"/>
      <c r="AX68" s="1076"/>
      <c r="AY68" s="1076"/>
      <c r="AZ68" s="1077"/>
      <c r="BA68" s="1077"/>
      <c r="BB68" s="1077"/>
      <c r="BC68" s="1077"/>
      <c r="BD68" s="1078"/>
      <c r="BE68" s="265"/>
      <c r="BF68" s="265"/>
      <c r="BG68" s="265"/>
      <c r="BH68" s="265"/>
      <c r="BI68" s="265"/>
      <c r="BJ68" s="265"/>
      <c r="BK68" s="265"/>
      <c r="BL68" s="265"/>
      <c r="BM68" s="265"/>
      <c r="BN68" s="265"/>
      <c r="BO68" s="265"/>
      <c r="BP68" s="265"/>
      <c r="BQ68" s="262">
        <v>62</v>
      </c>
      <c r="BR68" s="267"/>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5"/>
      <c r="DW68" s="1036"/>
      <c r="DX68" s="1036"/>
      <c r="DY68" s="1036"/>
      <c r="DZ68" s="1037"/>
      <c r="EA68" s="246"/>
    </row>
    <row r="69" spans="1:131" s="247" customFormat="1" ht="26.25" customHeight="1" x14ac:dyDescent="0.15">
      <c r="A69" s="261">
        <v>2</v>
      </c>
      <c r="B69" s="1068" t="s">
        <v>591</v>
      </c>
      <c r="C69" s="1069"/>
      <c r="D69" s="1069"/>
      <c r="E69" s="1069"/>
      <c r="F69" s="1069"/>
      <c r="G69" s="1069"/>
      <c r="H69" s="1069"/>
      <c r="I69" s="1069"/>
      <c r="J69" s="1069"/>
      <c r="K69" s="1069"/>
      <c r="L69" s="1069"/>
      <c r="M69" s="1069"/>
      <c r="N69" s="1069"/>
      <c r="O69" s="1069"/>
      <c r="P69" s="1070"/>
      <c r="Q69" s="1071">
        <v>437</v>
      </c>
      <c r="R69" s="1065"/>
      <c r="S69" s="1065"/>
      <c r="T69" s="1065"/>
      <c r="U69" s="1065"/>
      <c r="V69" s="1065">
        <v>437</v>
      </c>
      <c r="W69" s="1065"/>
      <c r="X69" s="1065"/>
      <c r="Y69" s="1065"/>
      <c r="Z69" s="1065"/>
      <c r="AA69" s="1065">
        <v>0</v>
      </c>
      <c r="AB69" s="1065"/>
      <c r="AC69" s="1065"/>
      <c r="AD69" s="1065"/>
      <c r="AE69" s="1065"/>
      <c r="AF69" s="1065">
        <v>0</v>
      </c>
      <c r="AG69" s="1065"/>
      <c r="AH69" s="1065"/>
      <c r="AI69" s="1065"/>
      <c r="AJ69" s="1065"/>
      <c r="AK69" s="1065">
        <v>1</v>
      </c>
      <c r="AL69" s="1065"/>
      <c r="AM69" s="1065"/>
      <c r="AN69" s="1065"/>
      <c r="AO69" s="1065"/>
      <c r="AP69" s="1065">
        <v>428</v>
      </c>
      <c r="AQ69" s="1065"/>
      <c r="AR69" s="1065"/>
      <c r="AS69" s="1065"/>
      <c r="AT69" s="1065"/>
      <c r="AU69" s="1065">
        <v>45</v>
      </c>
      <c r="AV69" s="1065"/>
      <c r="AW69" s="1065"/>
      <c r="AX69" s="1065"/>
      <c r="AY69" s="1065"/>
      <c r="AZ69" s="1066"/>
      <c r="BA69" s="1066"/>
      <c r="BB69" s="1066"/>
      <c r="BC69" s="1066"/>
      <c r="BD69" s="1067"/>
      <c r="BE69" s="265"/>
      <c r="BF69" s="265"/>
      <c r="BG69" s="265"/>
      <c r="BH69" s="265"/>
      <c r="BI69" s="265"/>
      <c r="BJ69" s="265"/>
      <c r="BK69" s="265"/>
      <c r="BL69" s="265"/>
      <c r="BM69" s="265"/>
      <c r="BN69" s="265"/>
      <c r="BO69" s="265"/>
      <c r="BP69" s="265"/>
      <c r="BQ69" s="262">
        <v>63</v>
      </c>
      <c r="BR69" s="267"/>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5"/>
      <c r="DW69" s="1036"/>
      <c r="DX69" s="1036"/>
      <c r="DY69" s="1036"/>
      <c r="DZ69" s="1037"/>
      <c r="EA69" s="246"/>
    </row>
    <row r="70" spans="1:131" s="247" customFormat="1" ht="26.25" customHeight="1" x14ac:dyDescent="0.15">
      <c r="A70" s="261">
        <v>3</v>
      </c>
      <c r="B70" s="1068" t="s">
        <v>577</v>
      </c>
      <c r="C70" s="1069"/>
      <c r="D70" s="1069"/>
      <c r="E70" s="1069"/>
      <c r="F70" s="1069"/>
      <c r="G70" s="1069"/>
      <c r="H70" s="1069"/>
      <c r="I70" s="1069"/>
      <c r="J70" s="1069"/>
      <c r="K70" s="1069"/>
      <c r="L70" s="1069"/>
      <c r="M70" s="1069"/>
      <c r="N70" s="1069"/>
      <c r="O70" s="1069"/>
      <c r="P70" s="1070"/>
      <c r="Q70" s="1071">
        <v>61</v>
      </c>
      <c r="R70" s="1065"/>
      <c r="S70" s="1065"/>
      <c r="T70" s="1065"/>
      <c r="U70" s="1065"/>
      <c r="V70" s="1065">
        <v>56</v>
      </c>
      <c r="W70" s="1065"/>
      <c r="X70" s="1065"/>
      <c r="Y70" s="1065"/>
      <c r="Z70" s="1065"/>
      <c r="AA70" s="1065">
        <v>5</v>
      </c>
      <c r="AB70" s="1065"/>
      <c r="AC70" s="1065"/>
      <c r="AD70" s="1065"/>
      <c r="AE70" s="1065"/>
      <c r="AF70" s="1065">
        <v>5</v>
      </c>
      <c r="AG70" s="1065"/>
      <c r="AH70" s="1065"/>
      <c r="AI70" s="1065"/>
      <c r="AJ70" s="1065"/>
      <c r="AK70" s="1065">
        <v>33</v>
      </c>
      <c r="AL70" s="1065"/>
      <c r="AM70" s="1065"/>
      <c r="AN70" s="1065"/>
      <c r="AO70" s="1065"/>
      <c r="AP70" s="1065" t="s">
        <v>511</v>
      </c>
      <c r="AQ70" s="1065"/>
      <c r="AR70" s="1065"/>
      <c r="AS70" s="1065"/>
      <c r="AT70" s="1065"/>
      <c r="AU70" s="1065" t="s">
        <v>511</v>
      </c>
      <c r="AV70" s="1065"/>
      <c r="AW70" s="1065"/>
      <c r="AX70" s="1065"/>
      <c r="AY70" s="1065"/>
      <c r="AZ70" s="1066"/>
      <c r="BA70" s="1066"/>
      <c r="BB70" s="1066"/>
      <c r="BC70" s="1066"/>
      <c r="BD70" s="1067"/>
      <c r="BE70" s="265"/>
      <c r="BF70" s="265"/>
      <c r="BG70" s="265"/>
      <c r="BH70" s="265"/>
      <c r="BI70" s="265"/>
      <c r="BJ70" s="265"/>
      <c r="BK70" s="265"/>
      <c r="BL70" s="265"/>
      <c r="BM70" s="265"/>
      <c r="BN70" s="265"/>
      <c r="BO70" s="265"/>
      <c r="BP70" s="265"/>
      <c r="BQ70" s="262">
        <v>64</v>
      </c>
      <c r="BR70" s="267"/>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5"/>
      <c r="DW70" s="1036"/>
      <c r="DX70" s="1036"/>
      <c r="DY70" s="1036"/>
      <c r="DZ70" s="1037"/>
      <c r="EA70" s="246"/>
    </row>
    <row r="71" spans="1:131" s="247" customFormat="1" ht="26.25" customHeight="1" x14ac:dyDescent="0.15">
      <c r="A71" s="261">
        <v>4</v>
      </c>
      <c r="B71" s="1068" t="s">
        <v>578</v>
      </c>
      <c r="C71" s="1069"/>
      <c r="D71" s="1069"/>
      <c r="E71" s="1069"/>
      <c r="F71" s="1069"/>
      <c r="G71" s="1069"/>
      <c r="H71" s="1069"/>
      <c r="I71" s="1069"/>
      <c r="J71" s="1069"/>
      <c r="K71" s="1069"/>
      <c r="L71" s="1069"/>
      <c r="M71" s="1069"/>
      <c r="N71" s="1069"/>
      <c r="O71" s="1069"/>
      <c r="P71" s="1070"/>
      <c r="Q71" s="1071">
        <v>2824</v>
      </c>
      <c r="R71" s="1065"/>
      <c r="S71" s="1065"/>
      <c r="T71" s="1065"/>
      <c r="U71" s="1065"/>
      <c r="V71" s="1065">
        <v>2688</v>
      </c>
      <c r="W71" s="1065"/>
      <c r="X71" s="1065"/>
      <c r="Y71" s="1065"/>
      <c r="Z71" s="1065"/>
      <c r="AA71" s="1065">
        <v>136</v>
      </c>
      <c r="AB71" s="1065"/>
      <c r="AC71" s="1065"/>
      <c r="AD71" s="1065"/>
      <c r="AE71" s="1065"/>
      <c r="AF71" s="1065">
        <v>136</v>
      </c>
      <c r="AG71" s="1065"/>
      <c r="AH71" s="1065"/>
      <c r="AI71" s="1065"/>
      <c r="AJ71" s="1065"/>
      <c r="AK71" s="1065">
        <v>15</v>
      </c>
      <c r="AL71" s="1065"/>
      <c r="AM71" s="1065"/>
      <c r="AN71" s="1065"/>
      <c r="AO71" s="1065"/>
      <c r="AP71" s="1065">
        <v>1561</v>
      </c>
      <c r="AQ71" s="1065"/>
      <c r="AR71" s="1065"/>
      <c r="AS71" s="1065"/>
      <c r="AT71" s="1065"/>
      <c r="AU71" s="1065">
        <v>303</v>
      </c>
      <c r="AV71" s="1065"/>
      <c r="AW71" s="1065"/>
      <c r="AX71" s="1065"/>
      <c r="AY71" s="1065"/>
      <c r="AZ71" s="1066"/>
      <c r="BA71" s="1066"/>
      <c r="BB71" s="1066"/>
      <c r="BC71" s="1066"/>
      <c r="BD71" s="1067"/>
      <c r="BE71" s="265"/>
      <c r="BF71" s="265"/>
      <c r="BG71" s="265"/>
      <c r="BH71" s="265"/>
      <c r="BI71" s="265"/>
      <c r="BJ71" s="265"/>
      <c r="BK71" s="265"/>
      <c r="BL71" s="265"/>
      <c r="BM71" s="265"/>
      <c r="BN71" s="265"/>
      <c r="BO71" s="265"/>
      <c r="BP71" s="265"/>
      <c r="BQ71" s="262">
        <v>65</v>
      </c>
      <c r="BR71" s="267"/>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5"/>
      <c r="DW71" s="1036"/>
      <c r="DX71" s="1036"/>
      <c r="DY71" s="1036"/>
      <c r="DZ71" s="1037"/>
      <c r="EA71" s="246"/>
    </row>
    <row r="72" spans="1:131" s="247" customFormat="1" ht="26.25" customHeight="1" x14ac:dyDescent="0.15">
      <c r="A72" s="261">
        <v>5</v>
      </c>
      <c r="B72" s="1068" t="s">
        <v>579</v>
      </c>
      <c r="C72" s="1069"/>
      <c r="D72" s="1069"/>
      <c r="E72" s="1069"/>
      <c r="F72" s="1069"/>
      <c r="G72" s="1069"/>
      <c r="H72" s="1069"/>
      <c r="I72" s="1069"/>
      <c r="J72" s="1069"/>
      <c r="K72" s="1069"/>
      <c r="L72" s="1069"/>
      <c r="M72" s="1069"/>
      <c r="N72" s="1069"/>
      <c r="O72" s="1069"/>
      <c r="P72" s="1070"/>
      <c r="Q72" s="1071">
        <v>1102</v>
      </c>
      <c r="R72" s="1065"/>
      <c r="S72" s="1065"/>
      <c r="T72" s="1065"/>
      <c r="U72" s="1065"/>
      <c r="V72" s="1065">
        <v>1010</v>
      </c>
      <c r="W72" s="1065"/>
      <c r="X72" s="1065"/>
      <c r="Y72" s="1065"/>
      <c r="Z72" s="1065"/>
      <c r="AA72" s="1065">
        <v>92</v>
      </c>
      <c r="AB72" s="1065"/>
      <c r="AC72" s="1065"/>
      <c r="AD72" s="1065"/>
      <c r="AE72" s="1065"/>
      <c r="AF72" s="1065">
        <v>92</v>
      </c>
      <c r="AG72" s="1065"/>
      <c r="AH72" s="1065"/>
      <c r="AI72" s="1065"/>
      <c r="AJ72" s="1065"/>
      <c r="AK72" s="1065">
        <v>19</v>
      </c>
      <c r="AL72" s="1065"/>
      <c r="AM72" s="1065"/>
      <c r="AN72" s="1065"/>
      <c r="AO72" s="1065"/>
      <c r="AP72" s="1065">
        <v>593</v>
      </c>
      <c r="AQ72" s="1065"/>
      <c r="AR72" s="1065"/>
      <c r="AS72" s="1065"/>
      <c r="AT72" s="1065"/>
      <c r="AU72" s="1065">
        <v>90</v>
      </c>
      <c r="AV72" s="1065"/>
      <c r="AW72" s="1065"/>
      <c r="AX72" s="1065"/>
      <c r="AY72" s="1065"/>
      <c r="AZ72" s="1066"/>
      <c r="BA72" s="1066"/>
      <c r="BB72" s="1066"/>
      <c r="BC72" s="1066"/>
      <c r="BD72" s="1067"/>
      <c r="BE72" s="265"/>
      <c r="BF72" s="265"/>
      <c r="BG72" s="265"/>
      <c r="BH72" s="265"/>
      <c r="BI72" s="265"/>
      <c r="BJ72" s="265"/>
      <c r="BK72" s="265"/>
      <c r="BL72" s="265"/>
      <c r="BM72" s="265"/>
      <c r="BN72" s="265"/>
      <c r="BO72" s="265"/>
      <c r="BP72" s="265"/>
      <c r="BQ72" s="262">
        <v>66</v>
      </c>
      <c r="BR72" s="267"/>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5"/>
      <c r="DW72" s="1036"/>
      <c r="DX72" s="1036"/>
      <c r="DY72" s="1036"/>
      <c r="DZ72" s="1037"/>
      <c r="EA72" s="246"/>
    </row>
    <row r="73" spans="1:131" s="247" customFormat="1" ht="26.25" customHeight="1" x14ac:dyDescent="0.15">
      <c r="A73" s="261">
        <v>6</v>
      </c>
      <c r="B73" s="1068" t="s">
        <v>580</v>
      </c>
      <c r="C73" s="1069"/>
      <c r="D73" s="1069"/>
      <c r="E73" s="1069"/>
      <c r="F73" s="1069"/>
      <c r="G73" s="1069"/>
      <c r="H73" s="1069"/>
      <c r="I73" s="1069"/>
      <c r="J73" s="1069"/>
      <c r="K73" s="1069"/>
      <c r="L73" s="1069"/>
      <c r="M73" s="1069"/>
      <c r="N73" s="1069"/>
      <c r="O73" s="1069"/>
      <c r="P73" s="1070"/>
      <c r="Q73" s="1071">
        <v>14</v>
      </c>
      <c r="R73" s="1065"/>
      <c r="S73" s="1065"/>
      <c r="T73" s="1065"/>
      <c r="U73" s="1065"/>
      <c r="V73" s="1065">
        <v>13</v>
      </c>
      <c r="W73" s="1065"/>
      <c r="X73" s="1065"/>
      <c r="Y73" s="1065"/>
      <c r="Z73" s="1065"/>
      <c r="AA73" s="1065">
        <v>1</v>
      </c>
      <c r="AB73" s="1065"/>
      <c r="AC73" s="1065"/>
      <c r="AD73" s="1065"/>
      <c r="AE73" s="1065"/>
      <c r="AF73" s="1065">
        <v>1</v>
      </c>
      <c r="AG73" s="1065"/>
      <c r="AH73" s="1065"/>
      <c r="AI73" s="1065"/>
      <c r="AJ73" s="1065"/>
      <c r="AK73" s="1065" t="s">
        <v>511</v>
      </c>
      <c r="AL73" s="1065"/>
      <c r="AM73" s="1065"/>
      <c r="AN73" s="1065"/>
      <c r="AO73" s="1065"/>
      <c r="AP73" s="1065" t="s">
        <v>511</v>
      </c>
      <c r="AQ73" s="1065"/>
      <c r="AR73" s="1065"/>
      <c r="AS73" s="1065"/>
      <c r="AT73" s="1065"/>
      <c r="AU73" s="1065" t="s">
        <v>511</v>
      </c>
      <c r="AV73" s="1065"/>
      <c r="AW73" s="1065"/>
      <c r="AX73" s="1065"/>
      <c r="AY73" s="1065"/>
      <c r="AZ73" s="1066"/>
      <c r="BA73" s="1066"/>
      <c r="BB73" s="1066"/>
      <c r="BC73" s="1066"/>
      <c r="BD73" s="1067"/>
      <c r="BE73" s="265"/>
      <c r="BF73" s="265"/>
      <c r="BG73" s="265"/>
      <c r="BH73" s="265"/>
      <c r="BI73" s="265"/>
      <c r="BJ73" s="265"/>
      <c r="BK73" s="265"/>
      <c r="BL73" s="265"/>
      <c r="BM73" s="265"/>
      <c r="BN73" s="265"/>
      <c r="BO73" s="265"/>
      <c r="BP73" s="265"/>
      <c r="BQ73" s="262">
        <v>67</v>
      </c>
      <c r="BR73" s="267"/>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5"/>
      <c r="DW73" s="1036"/>
      <c r="DX73" s="1036"/>
      <c r="DY73" s="1036"/>
      <c r="DZ73" s="1037"/>
      <c r="EA73" s="246"/>
    </row>
    <row r="74" spans="1:131" s="247" customFormat="1" ht="26.25" customHeight="1" x14ac:dyDescent="0.15">
      <c r="A74" s="261">
        <v>7</v>
      </c>
      <c r="B74" s="1068" t="s">
        <v>581</v>
      </c>
      <c r="C74" s="1069"/>
      <c r="D74" s="1069"/>
      <c r="E74" s="1069"/>
      <c r="F74" s="1069"/>
      <c r="G74" s="1069"/>
      <c r="H74" s="1069"/>
      <c r="I74" s="1069"/>
      <c r="J74" s="1069"/>
      <c r="K74" s="1069"/>
      <c r="L74" s="1069"/>
      <c r="M74" s="1069"/>
      <c r="N74" s="1069"/>
      <c r="O74" s="1069"/>
      <c r="P74" s="1070"/>
      <c r="Q74" s="1071">
        <v>47</v>
      </c>
      <c r="R74" s="1065"/>
      <c r="S74" s="1065"/>
      <c r="T74" s="1065"/>
      <c r="U74" s="1065"/>
      <c r="V74" s="1065">
        <v>38</v>
      </c>
      <c r="W74" s="1065"/>
      <c r="X74" s="1065"/>
      <c r="Y74" s="1065"/>
      <c r="Z74" s="1065"/>
      <c r="AA74" s="1065">
        <v>9</v>
      </c>
      <c r="AB74" s="1065"/>
      <c r="AC74" s="1065"/>
      <c r="AD74" s="1065"/>
      <c r="AE74" s="1065"/>
      <c r="AF74" s="1065">
        <v>9</v>
      </c>
      <c r="AG74" s="1065"/>
      <c r="AH74" s="1065"/>
      <c r="AI74" s="1065"/>
      <c r="AJ74" s="1065"/>
      <c r="AK74" s="1065" t="s">
        <v>511</v>
      </c>
      <c r="AL74" s="1065"/>
      <c r="AM74" s="1065"/>
      <c r="AN74" s="1065"/>
      <c r="AO74" s="1065"/>
      <c r="AP74" s="1065" t="s">
        <v>511</v>
      </c>
      <c r="AQ74" s="1065"/>
      <c r="AR74" s="1065"/>
      <c r="AS74" s="1065"/>
      <c r="AT74" s="1065"/>
      <c r="AU74" s="1065" t="s">
        <v>511</v>
      </c>
      <c r="AV74" s="1065"/>
      <c r="AW74" s="1065"/>
      <c r="AX74" s="1065"/>
      <c r="AY74" s="1065"/>
      <c r="AZ74" s="1066"/>
      <c r="BA74" s="1066"/>
      <c r="BB74" s="1066"/>
      <c r="BC74" s="1066"/>
      <c r="BD74" s="1067"/>
      <c r="BE74" s="265"/>
      <c r="BF74" s="265"/>
      <c r="BG74" s="265"/>
      <c r="BH74" s="265"/>
      <c r="BI74" s="265"/>
      <c r="BJ74" s="265"/>
      <c r="BK74" s="265"/>
      <c r="BL74" s="265"/>
      <c r="BM74" s="265"/>
      <c r="BN74" s="265"/>
      <c r="BO74" s="265"/>
      <c r="BP74" s="265"/>
      <c r="BQ74" s="262">
        <v>68</v>
      </c>
      <c r="BR74" s="267"/>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5"/>
      <c r="DW74" s="1036"/>
      <c r="DX74" s="1036"/>
      <c r="DY74" s="1036"/>
      <c r="DZ74" s="1037"/>
      <c r="EA74" s="246"/>
    </row>
    <row r="75" spans="1:131" s="247" customFormat="1" ht="26.25" customHeight="1" x14ac:dyDescent="0.15">
      <c r="A75" s="261">
        <v>8</v>
      </c>
      <c r="B75" s="1068" t="s">
        <v>582</v>
      </c>
      <c r="C75" s="1069"/>
      <c r="D75" s="1069"/>
      <c r="E75" s="1069"/>
      <c r="F75" s="1069"/>
      <c r="G75" s="1069"/>
      <c r="H75" s="1069"/>
      <c r="I75" s="1069"/>
      <c r="J75" s="1069"/>
      <c r="K75" s="1069"/>
      <c r="L75" s="1069"/>
      <c r="M75" s="1069"/>
      <c r="N75" s="1069"/>
      <c r="O75" s="1069"/>
      <c r="P75" s="1070"/>
      <c r="Q75" s="1072">
        <v>709</v>
      </c>
      <c r="R75" s="1073"/>
      <c r="S75" s="1073"/>
      <c r="T75" s="1073"/>
      <c r="U75" s="1074"/>
      <c r="V75" s="1075">
        <v>658</v>
      </c>
      <c r="W75" s="1073"/>
      <c r="X75" s="1073"/>
      <c r="Y75" s="1073"/>
      <c r="Z75" s="1074"/>
      <c r="AA75" s="1075">
        <v>51</v>
      </c>
      <c r="AB75" s="1073"/>
      <c r="AC75" s="1073"/>
      <c r="AD75" s="1073"/>
      <c r="AE75" s="1074"/>
      <c r="AF75" s="1075">
        <v>51</v>
      </c>
      <c r="AG75" s="1073"/>
      <c r="AH75" s="1073"/>
      <c r="AI75" s="1073"/>
      <c r="AJ75" s="1074"/>
      <c r="AK75" s="1075">
        <v>173</v>
      </c>
      <c r="AL75" s="1073"/>
      <c r="AM75" s="1073"/>
      <c r="AN75" s="1073"/>
      <c r="AO75" s="1074"/>
      <c r="AP75" s="1075" t="s">
        <v>511</v>
      </c>
      <c r="AQ75" s="1073"/>
      <c r="AR75" s="1073"/>
      <c r="AS75" s="1073"/>
      <c r="AT75" s="1074"/>
      <c r="AU75" s="1075" t="s">
        <v>511</v>
      </c>
      <c r="AV75" s="1073"/>
      <c r="AW75" s="1073"/>
      <c r="AX75" s="1073"/>
      <c r="AY75" s="1074"/>
      <c r="AZ75" s="1066"/>
      <c r="BA75" s="1066"/>
      <c r="BB75" s="1066"/>
      <c r="BC75" s="1066"/>
      <c r="BD75" s="1067"/>
      <c r="BE75" s="265"/>
      <c r="BF75" s="265"/>
      <c r="BG75" s="265"/>
      <c r="BH75" s="265"/>
      <c r="BI75" s="265"/>
      <c r="BJ75" s="265"/>
      <c r="BK75" s="265"/>
      <c r="BL75" s="265"/>
      <c r="BM75" s="265"/>
      <c r="BN75" s="265"/>
      <c r="BO75" s="265"/>
      <c r="BP75" s="265"/>
      <c r="BQ75" s="262">
        <v>69</v>
      </c>
      <c r="BR75" s="267"/>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5"/>
      <c r="DW75" s="1036"/>
      <c r="DX75" s="1036"/>
      <c r="DY75" s="1036"/>
      <c r="DZ75" s="1037"/>
      <c r="EA75" s="246"/>
    </row>
    <row r="76" spans="1:131" s="247" customFormat="1" ht="26.25" customHeight="1" x14ac:dyDescent="0.15">
      <c r="A76" s="261">
        <v>9</v>
      </c>
      <c r="B76" s="1068" t="s">
        <v>583</v>
      </c>
      <c r="C76" s="1069"/>
      <c r="D76" s="1069"/>
      <c r="E76" s="1069"/>
      <c r="F76" s="1069"/>
      <c r="G76" s="1069"/>
      <c r="H76" s="1069"/>
      <c r="I76" s="1069"/>
      <c r="J76" s="1069"/>
      <c r="K76" s="1069"/>
      <c r="L76" s="1069"/>
      <c r="M76" s="1069"/>
      <c r="N76" s="1069"/>
      <c r="O76" s="1069"/>
      <c r="P76" s="1070"/>
      <c r="Q76" s="1072">
        <v>5776</v>
      </c>
      <c r="R76" s="1073"/>
      <c r="S76" s="1073"/>
      <c r="T76" s="1073"/>
      <c r="U76" s="1074"/>
      <c r="V76" s="1075">
        <v>4844</v>
      </c>
      <c r="W76" s="1073"/>
      <c r="X76" s="1073"/>
      <c r="Y76" s="1073"/>
      <c r="Z76" s="1074"/>
      <c r="AA76" s="1075">
        <v>932</v>
      </c>
      <c r="AB76" s="1073"/>
      <c r="AC76" s="1073"/>
      <c r="AD76" s="1073"/>
      <c r="AE76" s="1074"/>
      <c r="AF76" s="1075">
        <v>932</v>
      </c>
      <c r="AG76" s="1073"/>
      <c r="AH76" s="1073"/>
      <c r="AI76" s="1073"/>
      <c r="AJ76" s="1074"/>
      <c r="AK76" s="1075" t="s">
        <v>511</v>
      </c>
      <c r="AL76" s="1073"/>
      <c r="AM76" s="1073"/>
      <c r="AN76" s="1073"/>
      <c r="AO76" s="1074"/>
      <c r="AP76" s="1075" t="s">
        <v>511</v>
      </c>
      <c r="AQ76" s="1073"/>
      <c r="AR76" s="1073"/>
      <c r="AS76" s="1073"/>
      <c r="AT76" s="1074"/>
      <c r="AU76" s="1075" t="s">
        <v>511</v>
      </c>
      <c r="AV76" s="1073"/>
      <c r="AW76" s="1073"/>
      <c r="AX76" s="1073"/>
      <c r="AY76" s="1074"/>
      <c r="AZ76" s="1066"/>
      <c r="BA76" s="1066"/>
      <c r="BB76" s="1066"/>
      <c r="BC76" s="1066"/>
      <c r="BD76" s="1067"/>
      <c r="BE76" s="265"/>
      <c r="BF76" s="265"/>
      <c r="BG76" s="265"/>
      <c r="BH76" s="265"/>
      <c r="BI76" s="265"/>
      <c r="BJ76" s="265"/>
      <c r="BK76" s="265"/>
      <c r="BL76" s="265"/>
      <c r="BM76" s="265"/>
      <c r="BN76" s="265"/>
      <c r="BO76" s="265"/>
      <c r="BP76" s="265"/>
      <c r="BQ76" s="262">
        <v>70</v>
      </c>
      <c r="BR76" s="267"/>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5"/>
      <c r="DW76" s="1036"/>
      <c r="DX76" s="1036"/>
      <c r="DY76" s="1036"/>
      <c r="DZ76" s="1037"/>
      <c r="EA76" s="246"/>
    </row>
    <row r="77" spans="1:131" s="247" customFormat="1" ht="26.25" customHeight="1" x14ac:dyDescent="0.15">
      <c r="A77" s="261">
        <v>10</v>
      </c>
      <c r="B77" s="1068" t="s">
        <v>584</v>
      </c>
      <c r="C77" s="1069"/>
      <c r="D77" s="1069"/>
      <c r="E77" s="1069"/>
      <c r="F77" s="1069"/>
      <c r="G77" s="1069"/>
      <c r="H77" s="1069"/>
      <c r="I77" s="1069"/>
      <c r="J77" s="1069"/>
      <c r="K77" s="1069"/>
      <c r="L77" s="1069"/>
      <c r="M77" s="1069"/>
      <c r="N77" s="1069"/>
      <c r="O77" s="1069"/>
      <c r="P77" s="1070"/>
      <c r="Q77" s="1072">
        <v>1737</v>
      </c>
      <c r="R77" s="1073"/>
      <c r="S77" s="1073"/>
      <c r="T77" s="1073"/>
      <c r="U77" s="1074"/>
      <c r="V77" s="1075">
        <v>1733</v>
      </c>
      <c r="W77" s="1073"/>
      <c r="X77" s="1073"/>
      <c r="Y77" s="1073"/>
      <c r="Z77" s="1074"/>
      <c r="AA77" s="1075">
        <v>5</v>
      </c>
      <c r="AB77" s="1073"/>
      <c r="AC77" s="1073"/>
      <c r="AD77" s="1073"/>
      <c r="AE77" s="1074"/>
      <c r="AF77" s="1075">
        <v>5</v>
      </c>
      <c r="AG77" s="1073"/>
      <c r="AH77" s="1073"/>
      <c r="AI77" s="1073"/>
      <c r="AJ77" s="1074"/>
      <c r="AK77" s="1075">
        <v>42</v>
      </c>
      <c r="AL77" s="1073"/>
      <c r="AM77" s="1073"/>
      <c r="AN77" s="1073"/>
      <c r="AO77" s="1074"/>
      <c r="AP77" s="1075" t="s">
        <v>511</v>
      </c>
      <c r="AQ77" s="1073"/>
      <c r="AR77" s="1073"/>
      <c r="AS77" s="1073"/>
      <c r="AT77" s="1074"/>
      <c r="AU77" s="1075" t="s">
        <v>511</v>
      </c>
      <c r="AV77" s="1073"/>
      <c r="AW77" s="1073"/>
      <c r="AX77" s="1073"/>
      <c r="AY77" s="1074"/>
      <c r="AZ77" s="1066"/>
      <c r="BA77" s="1066"/>
      <c r="BB77" s="1066"/>
      <c r="BC77" s="1066"/>
      <c r="BD77" s="1067"/>
      <c r="BE77" s="265"/>
      <c r="BF77" s="265"/>
      <c r="BG77" s="265"/>
      <c r="BH77" s="265"/>
      <c r="BI77" s="265"/>
      <c r="BJ77" s="265"/>
      <c r="BK77" s="265"/>
      <c r="BL77" s="265"/>
      <c r="BM77" s="265"/>
      <c r="BN77" s="265"/>
      <c r="BO77" s="265"/>
      <c r="BP77" s="265"/>
      <c r="BQ77" s="262">
        <v>71</v>
      </c>
      <c r="BR77" s="267"/>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5"/>
      <c r="DW77" s="1036"/>
      <c r="DX77" s="1036"/>
      <c r="DY77" s="1036"/>
      <c r="DZ77" s="1037"/>
      <c r="EA77" s="246"/>
    </row>
    <row r="78" spans="1:131" s="247" customFormat="1" ht="26.25" customHeight="1" x14ac:dyDescent="0.15">
      <c r="A78" s="261">
        <v>11</v>
      </c>
      <c r="B78" s="1068" t="s">
        <v>585</v>
      </c>
      <c r="C78" s="1069"/>
      <c r="D78" s="1069"/>
      <c r="E78" s="1069"/>
      <c r="F78" s="1069"/>
      <c r="G78" s="1069"/>
      <c r="H78" s="1069"/>
      <c r="I78" s="1069"/>
      <c r="J78" s="1069"/>
      <c r="K78" s="1069"/>
      <c r="L78" s="1069"/>
      <c r="M78" s="1069"/>
      <c r="N78" s="1069"/>
      <c r="O78" s="1069"/>
      <c r="P78" s="1070"/>
      <c r="Q78" s="1071">
        <v>3</v>
      </c>
      <c r="R78" s="1065"/>
      <c r="S78" s="1065"/>
      <c r="T78" s="1065"/>
      <c r="U78" s="1065"/>
      <c r="V78" s="1065">
        <v>2</v>
      </c>
      <c r="W78" s="1065"/>
      <c r="X78" s="1065"/>
      <c r="Y78" s="1065"/>
      <c r="Z78" s="1065"/>
      <c r="AA78" s="1065">
        <v>1</v>
      </c>
      <c r="AB78" s="1065"/>
      <c r="AC78" s="1065"/>
      <c r="AD78" s="1065"/>
      <c r="AE78" s="1065"/>
      <c r="AF78" s="1065">
        <v>1</v>
      </c>
      <c r="AG78" s="1065"/>
      <c r="AH78" s="1065"/>
      <c r="AI78" s="1065"/>
      <c r="AJ78" s="1065"/>
      <c r="AK78" s="1065" t="s">
        <v>511</v>
      </c>
      <c r="AL78" s="1065"/>
      <c r="AM78" s="1065"/>
      <c r="AN78" s="1065"/>
      <c r="AO78" s="1065"/>
      <c r="AP78" s="1065" t="s">
        <v>511</v>
      </c>
      <c r="AQ78" s="1065"/>
      <c r="AR78" s="1065"/>
      <c r="AS78" s="1065"/>
      <c r="AT78" s="1065"/>
      <c r="AU78" s="1065" t="s">
        <v>511</v>
      </c>
      <c r="AV78" s="1065"/>
      <c r="AW78" s="1065"/>
      <c r="AX78" s="1065"/>
      <c r="AY78" s="1065"/>
      <c r="AZ78" s="1066"/>
      <c r="BA78" s="1066"/>
      <c r="BB78" s="1066"/>
      <c r="BC78" s="1066"/>
      <c r="BD78" s="1067"/>
      <c r="BE78" s="265"/>
      <c r="BF78" s="265"/>
      <c r="BG78" s="265"/>
      <c r="BH78" s="265"/>
      <c r="BI78" s="265"/>
      <c r="BJ78" s="268"/>
      <c r="BK78" s="268"/>
      <c r="BL78" s="268"/>
      <c r="BM78" s="268"/>
      <c r="BN78" s="268"/>
      <c r="BO78" s="265"/>
      <c r="BP78" s="265"/>
      <c r="BQ78" s="262">
        <v>72</v>
      </c>
      <c r="BR78" s="267"/>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5"/>
      <c r="DW78" s="1036"/>
      <c r="DX78" s="1036"/>
      <c r="DY78" s="1036"/>
      <c r="DZ78" s="1037"/>
      <c r="EA78" s="246"/>
    </row>
    <row r="79" spans="1:131" s="247" customFormat="1" ht="26.25" customHeight="1" x14ac:dyDescent="0.15">
      <c r="A79" s="261">
        <v>12</v>
      </c>
      <c r="B79" s="1068" t="s">
        <v>586</v>
      </c>
      <c r="C79" s="1069"/>
      <c r="D79" s="1069"/>
      <c r="E79" s="1069"/>
      <c r="F79" s="1069"/>
      <c r="G79" s="1069"/>
      <c r="H79" s="1069"/>
      <c r="I79" s="1069"/>
      <c r="J79" s="1069"/>
      <c r="K79" s="1069"/>
      <c r="L79" s="1069"/>
      <c r="M79" s="1069"/>
      <c r="N79" s="1069"/>
      <c r="O79" s="1069"/>
      <c r="P79" s="1070"/>
      <c r="Q79" s="1071">
        <v>12</v>
      </c>
      <c r="R79" s="1065"/>
      <c r="S79" s="1065"/>
      <c r="T79" s="1065"/>
      <c r="U79" s="1065"/>
      <c r="V79" s="1065">
        <v>9</v>
      </c>
      <c r="W79" s="1065"/>
      <c r="X79" s="1065"/>
      <c r="Y79" s="1065"/>
      <c r="Z79" s="1065"/>
      <c r="AA79" s="1065">
        <v>3</v>
      </c>
      <c r="AB79" s="1065"/>
      <c r="AC79" s="1065"/>
      <c r="AD79" s="1065"/>
      <c r="AE79" s="1065"/>
      <c r="AF79" s="1065">
        <v>3</v>
      </c>
      <c r="AG79" s="1065"/>
      <c r="AH79" s="1065"/>
      <c r="AI79" s="1065"/>
      <c r="AJ79" s="1065"/>
      <c r="AK79" s="1065" t="s">
        <v>511</v>
      </c>
      <c r="AL79" s="1065"/>
      <c r="AM79" s="1065"/>
      <c r="AN79" s="1065"/>
      <c r="AO79" s="1065"/>
      <c r="AP79" s="1065" t="s">
        <v>511</v>
      </c>
      <c r="AQ79" s="1065"/>
      <c r="AR79" s="1065"/>
      <c r="AS79" s="1065"/>
      <c r="AT79" s="1065"/>
      <c r="AU79" s="1065" t="s">
        <v>511</v>
      </c>
      <c r="AV79" s="1065"/>
      <c r="AW79" s="1065"/>
      <c r="AX79" s="1065"/>
      <c r="AY79" s="1065"/>
      <c r="AZ79" s="1066"/>
      <c r="BA79" s="1066"/>
      <c r="BB79" s="1066"/>
      <c r="BC79" s="1066"/>
      <c r="BD79" s="1067"/>
      <c r="BE79" s="265"/>
      <c r="BF79" s="265"/>
      <c r="BG79" s="265"/>
      <c r="BH79" s="265"/>
      <c r="BI79" s="265"/>
      <c r="BJ79" s="268"/>
      <c r="BK79" s="268"/>
      <c r="BL79" s="268"/>
      <c r="BM79" s="268"/>
      <c r="BN79" s="268"/>
      <c r="BO79" s="265"/>
      <c r="BP79" s="265"/>
      <c r="BQ79" s="262">
        <v>73</v>
      </c>
      <c r="BR79" s="267"/>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5"/>
      <c r="DW79" s="1036"/>
      <c r="DX79" s="1036"/>
      <c r="DY79" s="1036"/>
      <c r="DZ79" s="1037"/>
      <c r="EA79" s="246"/>
    </row>
    <row r="80" spans="1:131" s="247" customFormat="1" ht="26.25" customHeight="1" x14ac:dyDescent="0.15">
      <c r="A80" s="261">
        <v>13</v>
      </c>
      <c r="B80" s="1068" t="s">
        <v>587</v>
      </c>
      <c r="C80" s="1069"/>
      <c r="D80" s="1069"/>
      <c r="E80" s="1069"/>
      <c r="F80" s="1069"/>
      <c r="G80" s="1069"/>
      <c r="H80" s="1069"/>
      <c r="I80" s="1069"/>
      <c r="J80" s="1069"/>
      <c r="K80" s="1069"/>
      <c r="L80" s="1069"/>
      <c r="M80" s="1069"/>
      <c r="N80" s="1069"/>
      <c r="O80" s="1069"/>
      <c r="P80" s="1070"/>
      <c r="Q80" s="1071">
        <v>1045</v>
      </c>
      <c r="R80" s="1065"/>
      <c r="S80" s="1065"/>
      <c r="T80" s="1065"/>
      <c r="U80" s="1065"/>
      <c r="V80" s="1065">
        <v>953</v>
      </c>
      <c r="W80" s="1065"/>
      <c r="X80" s="1065"/>
      <c r="Y80" s="1065"/>
      <c r="Z80" s="1065"/>
      <c r="AA80" s="1065">
        <v>92</v>
      </c>
      <c r="AB80" s="1065"/>
      <c r="AC80" s="1065"/>
      <c r="AD80" s="1065"/>
      <c r="AE80" s="1065"/>
      <c r="AF80" s="1065">
        <v>92</v>
      </c>
      <c r="AG80" s="1065"/>
      <c r="AH80" s="1065"/>
      <c r="AI80" s="1065"/>
      <c r="AJ80" s="1065"/>
      <c r="AK80" s="1065">
        <v>506</v>
      </c>
      <c r="AL80" s="1065"/>
      <c r="AM80" s="1065"/>
      <c r="AN80" s="1065"/>
      <c r="AO80" s="1065"/>
      <c r="AP80" s="1065" t="s">
        <v>511</v>
      </c>
      <c r="AQ80" s="1065"/>
      <c r="AR80" s="1065"/>
      <c r="AS80" s="1065"/>
      <c r="AT80" s="1065"/>
      <c r="AU80" s="1065" t="s">
        <v>511</v>
      </c>
      <c r="AV80" s="1065"/>
      <c r="AW80" s="1065"/>
      <c r="AX80" s="1065"/>
      <c r="AY80" s="1065"/>
      <c r="AZ80" s="1066"/>
      <c r="BA80" s="1066"/>
      <c r="BB80" s="1066"/>
      <c r="BC80" s="1066"/>
      <c r="BD80" s="1067"/>
      <c r="BE80" s="265"/>
      <c r="BF80" s="265"/>
      <c r="BG80" s="265"/>
      <c r="BH80" s="265"/>
      <c r="BI80" s="265"/>
      <c r="BJ80" s="265"/>
      <c r="BK80" s="265"/>
      <c r="BL80" s="265"/>
      <c r="BM80" s="265"/>
      <c r="BN80" s="265"/>
      <c r="BO80" s="265"/>
      <c r="BP80" s="265"/>
      <c r="BQ80" s="262">
        <v>74</v>
      </c>
      <c r="BR80" s="267"/>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5"/>
      <c r="DW80" s="1036"/>
      <c r="DX80" s="1036"/>
      <c r="DY80" s="1036"/>
      <c r="DZ80" s="1037"/>
      <c r="EA80" s="246"/>
    </row>
    <row r="81" spans="1:131" s="247" customFormat="1" ht="26.25" customHeight="1" x14ac:dyDescent="0.15">
      <c r="A81" s="261">
        <v>14</v>
      </c>
      <c r="B81" s="1068" t="s">
        <v>588</v>
      </c>
      <c r="C81" s="1069"/>
      <c r="D81" s="1069"/>
      <c r="E81" s="1069"/>
      <c r="F81" s="1069"/>
      <c r="G81" s="1069"/>
      <c r="H81" s="1069"/>
      <c r="I81" s="1069"/>
      <c r="J81" s="1069"/>
      <c r="K81" s="1069"/>
      <c r="L81" s="1069"/>
      <c r="M81" s="1069"/>
      <c r="N81" s="1069"/>
      <c r="O81" s="1069"/>
      <c r="P81" s="1070"/>
      <c r="Q81" s="1071">
        <v>1079</v>
      </c>
      <c r="R81" s="1065"/>
      <c r="S81" s="1065"/>
      <c r="T81" s="1065"/>
      <c r="U81" s="1065"/>
      <c r="V81" s="1065">
        <v>1020</v>
      </c>
      <c r="W81" s="1065"/>
      <c r="X81" s="1065"/>
      <c r="Y81" s="1065"/>
      <c r="Z81" s="1065"/>
      <c r="AA81" s="1065">
        <v>60</v>
      </c>
      <c r="AB81" s="1065"/>
      <c r="AC81" s="1065"/>
      <c r="AD81" s="1065"/>
      <c r="AE81" s="1065"/>
      <c r="AF81" s="1065">
        <v>60</v>
      </c>
      <c r="AG81" s="1065"/>
      <c r="AH81" s="1065"/>
      <c r="AI81" s="1065"/>
      <c r="AJ81" s="1065"/>
      <c r="AK81" s="1065" t="s">
        <v>511</v>
      </c>
      <c r="AL81" s="1065"/>
      <c r="AM81" s="1065"/>
      <c r="AN81" s="1065"/>
      <c r="AO81" s="1065"/>
      <c r="AP81" s="1065" t="s">
        <v>511</v>
      </c>
      <c r="AQ81" s="1065"/>
      <c r="AR81" s="1065"/>
      <c r="AS81" s="1065"/>
      <c r="AT81" s="1065"/>
      <c r="AU81" s="1065" t="s">
        <v>511</v>
      </c>
      <c r="AV81" s="1065"/>
      <c r="AW81" s="1065"/>
      <c r="AX81" s="1065"/>
      <c r="AY81" s="1065"/>
      <c r="AZ81" s="1066"/>
      <c r="BA81" s="1066"/>
      <c r="BB81" s="1066"/>
      <c r="BC81" s="1066"/>
      <c r="BD81" s="1067"/>
      <c r="BE81" s="265"/>
      <c r="BF81" s="265"/>
      <c r="BG81" s="265"/>
      <c r="BH81" s="265"/>
      <c r="BI81" s="265"/>
      <c r="BJ81" s="265"/>
      <c r="BK81" s="265"/>
      <c r="BL81" s="265"/>
      <c r="BM81" s="265"/>
      <c r="BN81" s="265"/>
      <c r="BO81" s="265"/>
      <c r="BP81" s="265"/>
      <c r="BQ81" s="262">
        <v>75</v>
      </c>
      <c r="BR81" s="267"/>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5"/>
      <c r="DW81" s="1036"/>
      <c r="DX81" s="1036"/>
      <c r="DY81" s="1036"/>
      <c r="DZ81" s="1037"/>
      <c r="EA81" s="246"/>
    </row>
    <row r="82" spans="1:131" s="247" customFormat="1" ht="26.25" customHeight="1" x14ac:dyDescent="0.15">
      <c r="A82" s="261">
        <v>15</v>
      </c>
      <c r="B82" s="1068" t="s">
        <v>589</v>
      </c>
      <c r="C82" s="1069"/>
      <c r="D82" s="1069"/>
      <c r="E82" s="1069"/>
      <c r="F82" s="1069"/>
      <c r="G82" s="1069"/>
      <c r="H82" s="1069"/>
      <c r="I82" s="1069"/>
      <c r="J82" s="1069"/>
      <c r="K82" s="1069"/>
      <c r="L82" s="1069"/>
      <c r="M82" s="1069"/>
      <c r="N82" s="1069"/>
      <c r="O82" s="1069"/>
      <c r="P82" s="1070"/>
      <c r="Q82" s="1071">
        <v>274056</v>
      </c>
      <c r="R82" s="1065"/>
      <c r="S82" s="1065"/>
      <c r="T82" s="1065"/>
      <c r="U82" s="1065"/>
      <c r="V82" s="1065">
        <v>262602</v>
      </c>
      <c r="W82" s="1065"/>
      <c r="X82" s="1065"/>
      <c r="Y82" s="1065"/>
      <c r="Z82" s="1065"/>
      <c r="AA82" s="1065">
        <v>11455</v>
      </c>
      <c r="AB82" s="1065"/>
      <c r="AC82" s="1065"/>
      <c r="AD82" s="1065"/>
      <c r="AE82" s="1065"/>
      <c r="AF82" s="1065">
        <v>11455</v>
      </c>
      <c r="AG82" s="1065"/>
      <c r="AH82" s="1065"/>
      <c r="AI82" s="1065"/>
      <c r="AJ82" s="1065"/>
      <c r="AK82" s="1065">
        <v>900</v>
      </c>
      <c r="AL82" s="1065"/>
      <c r="AM82" s="1065"/>
      <c r="AN82" s="1065"/>
      <c r="AO82" s="1065"/>
      <c r="AP82" s="1065" t="s">
        <v>511</v>
      </c>
      <c r="AQ82" s="1065"/>
      <c r="AR82" s="1065"/>
      <c r="AS82" s="1065"/>
      <c r="AT82" s="1065"/>
      <c r="AU82" s="1065" t="s">
        <v>511</v>
      </c>
      <c r="AV82" s="1065"/>
      <c r="AW82" s="1065"/>
      <c r="AX82" s="1065"/>
      <c r="AY82" s="1065"/>
      <c r="AZ82" s="1066"/>
      <c r="BA82" s="1066"/>
      <c r="BB82" s="1066"/>
      <c r="BC82" s="1066"/>
      <c r="BD82" s="1067"/>
      <c r="BE82" s="265"/>
      <c r="BF82" s="265"/>
      <c r="BG82" s="265"/>
      <c r="BH82" s="265"/>
      <c r="BI82" s="265"/>
      <c r="BJ82" s="265"/>
      <c r="BK82" s="265"/>
      <c r="BL82" s="265"/>
      <c r="BM82" s="265"/>
      <c r="BN82" s="265"/>
      <c r="BO82" s="265"/>
      <c r="BP82" s="265"/>
      <c r="BQ82" s="262">
        <v>76</v>
      </c>
      <c r="BR82" s="267"/>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5"/>
      <c r="DW82" s="1036"/>
      <c r="DX82" s="1036"/>
      <c r="DY82" s="1036"/>
      <c r="DZ82" s="1037"/>
      <c r="EA82" s="246"/>
    </row>
    <row r="83" spans="1:131" s="247" customFormat="1" ht="26.25" customHeight="1" x14ac:dyDescent="0.15">
      <c r="A83" s="261">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5"/>
      <c r="BF83" s="265"/>
      <c r="BG83" s="265"/>
      <c r="BH83" s="265"/>
      <c r="BI83" s="265"/>
      <c r="BJ83" s="265"/>
      <c r="BK83" s="265"/>
      <c r="BL83" s="265"/>
      <c r="BM83" s="265"/>
      <c r="BN83" s="265"/>
      <c r="BO83" s="265"/>
      <c r="BP83" s="265"/>
      <c r="BQ83" s="262">
        <v>77</v>
      </c>
      <c r="BR83" s="267"/>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5"/>
      <c r="DW83" s="1036"/>
      <c r="DX83" s="1036"/>
      <c r="DY83" s="1036"/>
      <c r="DZ83" s="1037"/>
      <c r="EA83" s="246"/>
    </row>
    <row r="84" spans="1:131" s="247" customFormat="1" ht="26.25" customHeight="1" x14ac:dyDescent="0.15">
      <c r="A84" s="261">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5"/>
      <c r="BF84" s="265"/>
      <c r="BG84" s="265"/>
      <c r="BH84" s="265"/>
      <c r="BI84" s="265"/>
      <c r="BJ84" s="265"/>
      <c r="BK84" s="265"/>
      <c r="BL84" s="265"/>
      <c r="BM84" s="265"/>
      <c r="BN84" s="265"/>
      <c r="BO84" s="265"/>
      <c r="BP84" s="265"/>
      <c r="BQ84" s="262">
        <v>78</v>
      </c>
      <c r="BR84" s="267"/>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5"/>
      <c r="DW84" s="1036"/>
      <c r="DX84" s="1036"/>
      <c r="DY84" s="1036"/>
      <c r="DZ84" s="1037"/>
      <c r="EA84" s="246"/>
    </row>
    <row r="85" spans="1:131" s="247" customFormat="1" ht="26.25" customHeight="1" x14ac:dyDescent="0.15">
      <c r="A85" s="261">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5"/>
      <c r="BF85" s="265"/>
      <c r="BG85" s="265"/>
      <c r="BH85" s="265"/>
      <c r="BI85" s="265"/>
      <c r="BJ85" s="265"/>
      <c r="BK85" s="265"/>
      <c r="BL85" s="265"/>
      <c r="BM85" s="265"/>
      <c r="BN85" s="265"/>
      <c r="BO85" s="265"/>
      <c r="BP85" s="265"/>
      <c r="BQ85" s="262">
        <v>79</v>
      </c>
      <c r="BR85" s="267"/>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5"/>
      <c r="DW85" s="1036"/>
      <c r="DX85" s="1036"/>
      <c r="DY85" s="1036"/>
      <c r="DZ85" s="1037"/>
      <c r="EA85" s="246"/>
    </row>
    <row r="86" spans="1:131" s="247" customFormat="1" ht="26.25" customHeight="1" x14ac:dyDescent="0.15">
      <c r="A86" s="261">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5"/>
      <c r="BF86" s="265"/>
      <c r="BG86" s="265"/>
      <c r="BH86" s="265"/>
      <c r="BI86" s="265"/>
      <c r="BJ86" s="265"/>
      <c r="BK86" s="265"/>
      <c r="BL86" s="265"/>
      <c r="BM86" s="265"/>
      <c r="BN86" s="265"/>
      <c r="BO86" s="265"/>
      <c r="BP86" s="265"/>
      <c r="BQ86" s="262">
        <v>80</v>
      </c>
      <c r="BR86" s="267"/>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5"/>
      <c r="DW86" s="1036"/>
      <c r="DX86" s="1036"/>
      <c r="DY86" s="1036"/>
      <c r="DZ86" s="1037"/>
      <c r="EA86" s="246"/>
    </row>
    <row r="87" spans="1:131" s="247" customFormat="1" ht="26.25" customHeight="1" x14ac:dyDescent="0.15">
      <c r="A87" s="269">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5"/>
      <c r="BF87" s="265"/>
      <c r="BG87" s="265"/>
      <c r="BH87" s="265"/>
      <c r="BI87" s="265"/>
      <c r="BJ87" s="265"/>
      <c r="BK87" s="265"/>
      <c r="BL87" s="265"/>
      <c r="BM87" s="265"/>
      <c r="BN87" s="265"/>
      <c r="BO87" s="265"/>
      <c r="BP87" s="265"/>
      <c r="BQ87" s="262">
        <v>81</v>
      </c>
      <c r="BR87" s="267"/>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5"/>
      <c r="DW87" s="1036"/>
      <c r="DX87" s="1036"/>
      <c r="DY87" s="1036"/>
      <c r="DZ87" s="1037"/>
      <c r="EA87" s="246"/>
    </row>
    <row r="88" spans="1:131" s="247" customFormat="1" ht="26.25" customHeight="1" thickBot="1" x14ac:dyDescent="0.2">
      <c r="A88" s="264" t="s">
        <v>392</v>
      </c>
      <c r="B88" s="1038" t="s">
        <v>420</v>
      </c>
      <c r="C88" s="1039"/>
      <c r="D88" s="1039"/>
      <c r="E88" s="1039"/>
      <c r="F88" s="1039"/>
      <c r="G88" s="1039"/>
      <c r="H88" s="1039"/>
      <c r="I88" s="1039"/>
      <c r="J88" s="1039"/>
      <c r="K88" s="1039"/>
      <c r="L88" s="1039"/>
      <c r="M88" s="1039"/>
      <c r="N88" s="1039"/>
      <c r="O88" s="1039"/>
      <c r="P88" s="1040"/>
      <c r="Q88" s="1056"/>
      <c r="R88" s="1057"/>
      <c r="S88" s="1057"/>
      <c r="T88" s="1057"/>
      <c r="U88" s="1057"/>
      <c r="V88" s="1057"/>
      <c r="W88" s="1057"/>
      <c r="X88" s="1057"/>
      <c r="Y88" s="1057"/>
      <c r="Z88" s="1057"/>
      <c r="AA88" s="1057"/>
      <c r="AB88" s="1057"/>
      <c r="AC88" s="1057"/>
      <c r="AD88" s="1057"/>
      <c r="AE88" s="1057"/>
      <c r="AF88" s="1053">
        <v>13035</v>
      </c>
      <c r="AG88" s="1053"/>
      <c r="AH88" s="1053"/>
      <c r="AI88" s="1053"/>
      <c r="AJ88" s="1053"/>
      <c r="AK88" s="1057"/>
      <c r="AL88" s="1057"/>
      <c r="AM88" s="1057"/>
      <c r="AN88" s="1057"/>
      <c r="AO88" s="1057"/>
      <c r="AP88" s="1053">
        <v>4685</v>
      </c>
      <c r="AQ88" s="1053"/>
      <c r="AR88" s="1053"/>
      <c r="AS88" s="1053"/>
      <c r="AT88" s="1053"/>
      <c r="AU88" s="1053">
        <v>486</v>
      </c>
      <c r="AV88" s="1053"/>
      <c r="AW88" s="1053"/>
      <c r="AX88" s="1053"/>
      <c r="AY88" s="1053"/>
      <c r="AZ88" s="1054"/>
      <c r="BA88" s="1054"/>
      <c r="BB88" s="1054"/>
      <c r="BC88" s="1054"/>
      <c r="BD88" s="1055"/>
      <c r="BE88" s="265"/>
      <c r="BF88" s="265"/>
      <c r="BG88" s="265"/>
      <c r="BH88" s="265"/>
      <c r="BI88" s="265"/>
      <c r="BJ88" s="265"/>
      <c r="BK88" s="265"/>
      <c r="BL88" s="265"/>
      <c r="BM88" s="265"/>
      <c r="BN88" s="265"/>
      <c r="BO88" s="265"/>
      <c r="BP88" s="265"/>
      <c r="BQ88" s="262">
        <v>82</v>
      </c>
      <c r="BR88" s="267"/>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5"/>
      <c r="DW88" s="1036"/>
      <c r="DX88" s="1036"/>
      <c r="DY88" s="1036"/>
      <c r="DZ88" s="1037"/>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5"/>
      <c r="DW89" s="1036"/>
      <c r="DX89" s="1036"/>
      <c r="DY89" s="1036"/>
      <c r="DZ89" s="1037"/>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5"/>
      <c r="DW90" s="1036"/>
      <c r="DX90" s="1036"/>
      <c r="DY90" s="1036"/>
      <c r="DZ90" s="1037"/>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5"/>
      <c r="DW91" s="1036"/>
      <c r="DX91" s="1036"/>
      <c r="DY91" s="1036"/>
      <c r="DZ91" s="1037"/>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5"/>
      <c r="DW92" s="1036"/>
      <c r="DX92" s="1036"/>
      <c r="DY92" s="1036"/>
      <c r="DZ92" s="1037"/>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5"/>
      <c r="DW93" s="1036"/>
      <c r="DX93" s="1036"/>
      <c r="DY93" s="1036"/>
      <c r="DZ93" s="1037"/>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5"/>
      <c r="DW94" s="1036"/>
      <c r="DX94" s="1036"/>
      <c r="DY94" s="1036"/>
      <c r="DZ94" s="1037"/>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5"/>
      <c r="DW95" s="1036"/>
      <c r="DX95" s="1036"/>
      <c r="DY95" s="1036"/>
      <c r="DZ95" s="1037"/>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5"/>
      <c r="DW96" s="1036"/>
      <c r="DX96" s="1036"/>
      <c r="DY96" s="1036"/>
      <c r="DZ96" s="1037"/>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5"/>
      <c r="DW97" s="1036"/>
      <c r="DX97" s="1036"/>
      <c r="DY97" s="1036"/>
      <c r="DZ97" s="1037"/>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5"/>
      <c r="DW98" s="1036"/>
      <c r="DX98" s="1036"/>
      <c r="DY98" s="1036"/>
      <c r="DZ98" s="1037"/>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5"/>
      <c r="DW99" s="1036"/>
      <c r="DX99" s="1036"/>
      <c r="DY99" s="1036"/>
      <c r="DZ99" s="1037"/>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5"/>
      <c r="DW100" s="1036"/>
      <c r="DX100" s="1036"/>
      <c r="DY100" s="1036"/>
      <c r="DZ100" s="1037"/>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5"/>
      <c r="DW101" s="1036"/>
      <c r="DX101" s="1036"/>
      <c r="DY101" s="1036"/>
      <c r="DZ101" s="1037"/>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8" t="s">
        <v>421</v>
      </c>
      <c r="BS102" s="1039"/>
      <c r="BT102" s="1039"/>
      <c r="BU102" s="1039"/>
      <c r="BV102" s="1039"/>
      <c r="BW102" s="1039"/>
      <c r="BX102" s="1039"/>
      <c r="BY102" s="1039"/>
      <c r="BZ102" s="1039"/>
      <c r="CA102" s="1039"/>
      <c r="CB102" s="1039"/>
      <c r="CC102" s="1039"/>
      <c r="CD102" s="1039"/>
      <c r="CE102" s="1039"/>
      <c r="CF102" s="1039"/>
      <c r="CG102" s="1040"/>
      <c r="CH102" s="1041"/>
      <c r="CI102" s="1042"/>
      <c r="CJ102" s="1042"/>
      <c r="CK102" s="1042"/>
      <c r="CL102" s="1043"/>
      <c r="CM102" s="1041"/>
      <c r="CN102" s="1042"/>
      <c r="CO102" s="1042"/>
      <c r="CP102" s="1042"/>
      <c r="CQ102" s="1043"/>
      <c r="CR102" s="1044">
        <v>166</v>
      </c>
      <c r="CS102" s="1045"/>
      <c r="CT102" s="1045"/>
      <c r="CU102" s="1045"/>
      <c r="CV102" s="1046"/>
      <c r="CW102" s="1044">
        <v>16</v>
      </c>
      <c r="CX102" s="1045"/>
      <c r="CY102" s="1045"/>
      <c r="CZ102" s="1045"/>
      <c r="DA102" s="1046"/>
      <c r="DB102" s="1044" t="s">
        <v>597</v>
      </c>
      <c r="DC102" s="1045"/>
      <c r="DD102" s="1045"/>
      <c r="DE102" s="1045"/>
      <c r="DF102" s="1046"/>
      <c r="DG102" s="1044" t="s">
        <v>597</v>
      </c>
      <c r="DH102" s="1045"/>
      <c r="DI102" s="1045"/>
      <c r="DJ102" s="1045"/>
      <c r="DK102" s="1046"/>
      <c r="DL102" s="1044">
        <v>562</v>
      </c>
      <c r="DM102" s="1045"/>
      <c r="DN102" s="1045"/>
      <c r="DO102" s="1045"/>
      <c r="DP102" s="1046"/>
      <c r="DQ102" s="1044">
        <v>357</v>
      </c>
      <c r="DR102" s="1045"/>
      <c r="DS102" s="1045"/>
      <c r="DT102" s="1045"/>
      <c r="DU102" s="1046"/>
      <c r="DV102" s="1027"/>
      <c r="DW102" s="1028"/>
      <c r="DX102" s="1028"/>
      <c r="DY102" s="1028"/>
      <c r="DZ102" s="102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30" t="s">
        <v>422</v>
      </c>
      <c r="BR103" s="1030"/>
      <c r="BS103" s="1030"/>
      <c r="BT103" s="1030"/>
      <c r="BU103" s="1030"/>
      <c r="BV103" s="1030"/>
      <c r="BW103" s="1030"/>
      <c r="BX103" s="1030"/>
      <c r="BY103" s="1030"/>
      <c r="BZ103" s="1030"/>
      <c r="CA103" s="1030"/>
      <c r="CB103" s="1030"/>
      <c r="CC103" s="1030"/>
      <c r="CD103" s="1030"/>
      <c r="CE103" s="1030"/>
      <c r="CF103" s="1030"/>
      <c r="CG103" s="1030"/>
      <c r="CH103" s="1030"/>
      <c r="CI103" s="1030"/>
      <c r="CJ103" s="1030"/>
      <c r="CK103" s="1030"/>
      <c r="CL103" s="1030"/>
      <c r="CM103" s="1030"/>
      <c r="CN103" s="1030"/>
      <c r="CO103" s="1030"/>
      <c r="CP103" s="1030"/>
      <c r="CQ103" s="1030"/>
      <c r="CR103" s="1030"/>
      <c r="CS103" s="1030"/>
      <c r="CT103" s="1030"/>
      <c r="CU103" s="1030"/>
      <c r="CV103" s="1030"/>
      <c r="CW103" s="1030"/>
      <c r="CX103" s="1030"/>
      <c r="CY103" s="1030"/>
      <c r="CZ103" s="1030"/>
      <c r="DA103" s="1030"/>
      <c r="DB103" s="1030"/>
      <c r="DC103" s="1030"/>
      <c r="DD103" s="1030"/>
      <c r="DE103" s="1030"/>
      <c r="DF103" s="1030"/>
      <c r="DG103" s="1030"/>
      <c r="DH103" s="1030"/>
      <c r="DI103" s="1030"/>
      <c r="DJ103" s="1030"/>
      <c r="DK103" s="1030"/>
      <c r="DL103" s="1030"/>
      <c r="DM103" s="1030"/>
      <c r="DN103" s="1030"/>
      <c r="DO103" s="1030"/>
      <c r="DP103" s="1030"/>
      <c r="DQ103" s="1030"/>
      <c r="DR103" s="1030"/>
      <c r="DS103" s="1030"/>
      <c r="DT103" s="1030"/>
      <c r="DU103" s="1030"/>
      <c r="DV103" s="1030"/>
      <c r="DW103" s="1030"/>
      <c r="DX103" s="1030"/>
      <c r="DY103" s="1030"/>
      <c r="DZ103" s="103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1" t="s">
        <v>423</v>
      </c>
      <c r="BR104" s="1031"/>
      <c r="BS104" s="1031"/>
      <c r="BT104" s="1031"/>
      <c r="BU104" s="1031"/>
      <c r="BV104" s="1031"/>
      <c r="BW104" s="1031"/>
      <c r="BX104" s="1031"/>
      <c r="BY104" s="1031"/>
      <c r="BZ104" s="1031"/>
      <c r="CA104" s="1031"/>
      <c r="CB104" s="1031"/>
      <c r="CC104" s="1031"/>
      <c r="CD104" s="1031"/>
      <c r="CE104" s="1031"/>
      <c r="CF104" s="1031"/>
      <c r="CG104" s="1031"/>
      <c r="CH104" s="1031"/>
      <c r="CI104" s="1031"/>
      <c r="CJ104" s="1031"/>
      <c r="CK104" s="1031"/>
      <c r="CL104" s="1031"/>
      <c r="CM104" s="1031"/>
      <c r="CN104" s="1031"/>
      <c r="CO104" s="1031"/>
      <c r="CP104" s="1031"/>
      <c r="CQ104" s="1031"/>
      <c r="CR104" s="1031"/>
      <c r="CS104" s="1031"/>
      <c r="CT104" s="1031"/>
      <c r="CU104" s="1031"/>
      <c r="CV104" s="1031"/>
      <c r="CW104" s="1031"/>
      <c r="CX104" s="1031"/>
      <c r="CY104" s="1031"/>
      <c r="CZ104" s="1031"/>
      <c r="DA104" s="1031"/>
      <c r="DB104" s="1031"/>
      <c r="DC104" s="1031"/>
      <c r="DD104" s="1031"/>
      <c r="DE104" s="1031"/>
      <c r="DF104" s="1031"/>
      <c r="DG104" s="1031"/>
      <c r="DH104" s="1031"/>
      <c r="DI104" s="1031"/>
      <c r="DJ104" s="1031"/>
      <c r="DK104" s="1031"/>
      <c r="DL104" s="1031"/>
      <c r="DM104" s="1031"/>
      <c r="DN104" s="1031"/>
      <c r="DO104" s="1031"/>
      <c r="DP104" s="1031"/>
      <c r="DQ104" s="1031"/>
      <c r="DR104" s="1031"/>
      <c r="DS104" s="1031"/>
      <c r="DT104" s="1031"/>
      <c r="DU104" s="1031"/>
      <c r="DV104" s="1031"/>
      <c r="DW104" s="1031"/>
      <c r="DX104" s="1031"/>
      <c r="DY104" s="1031"/>
      <c r="DZ104" s="103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2" t="s">
        <v>426</v>
      </c>
      <c r="B108" s="1033"/>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c r="AR108" s="1033"/>
      <c r="AS108" s="1033"/>
      <c r="AT108" s="1034"/>
      <c r="AU108" s="1032" t="s">
        <v>427</v>
      </c>
      <c r="AV108" s="1033"/>
      <c r="AW108" s="1033"/>
      <c r="AX108" s="1033"/>
      <c r="AY108" s="1033"/>
      <c r="AZ108" s="1033"/>
      <c r="BA108" s="1033"/>
      <c r="BB108" s="1033"/>
      <c r="BC108" s="1033"/>
      <c r="BD108" s="1033"/>
      <c r="BE108" s="1033"/>
      <c r="BF108" s="1033"/>
      <c r="BG108" s="1033"/>
      <c r="BH108" s="1033"/>
      <c r="BI108" s="1033"/>
      <c r="BJ108" s="1033"/>
      <c r="BK108" s="1033"/>
      <c r="BL108" s="1033"/>
      <c r="BM108" s="1033"/>
      <c r="BN108" s="1033"/>
      <c r="BO108" s="1033"/>
      <c r="BP108" s="1033"/>
      <c r="BQ108" s="1033"/>
      <c r="BR108" s="1033"/>
      <c r="BS108" s="1033"/>
      <c r="BT108" s="1033"/>
      <c r="BU108" s="1033"/>
      <c r="BV108" s="1033"/>
      <c r="BW108" s="1033"/>
      <c r="BX108" s="1033"/>
      <c r="BY108" s="1033"/>
      <c r="BZ108" s="1033"/>
      <c r="CA108" s="1033"/>
      <c r="CB108" s="1033"/>
      <c r="CC108" s="1033"/>
      <c r="CD108" s="1033"/>
      <c r="CE108" s="1033"/>
      <c r="CF108" s="1033"/>
      <c r="CG108" s="1033"/>
      <c r="CH108" s="1033"/>
      <c r="CI108" s="1033"/>
      <c r="CJ108" s="1033"/>
      <c r="CK108" s="1033"/>
      <c r="CL108" s="1033"/>
      <c r="CM108" s="1033"/>
      <c r="CN108" s="1033"/>
      <c r="CO108" s="1033"/>
      <c r="CP108" s="1033"/>
      <c r="CQ108" s="1033"/>
      <c r="CR108" s="1033"/>
      <c r="CS108" s="1033"/>
      <c r="CT108" s="1033"/>
      <c r="CU108" s="1033"/>
      <c r="CV108" s="1033"/>
      <c r="CW108" s="1033"/>
      <c r="CX108" s="1033"/>
      <c r="CY108" s="1033"/>
      <c r="CZ108" s="1033"/>
      <c r="DA108" s="1033"/>
      <c r="DB108" s="1033"/>
      <c r="DC108" s="1033"/>
      <c r="DD108" s="1033"/>
      <c r="DE108" s="1033"/>
      <c r="DF108" s="1033"/>
      <c r="DG108" s="1033"/>
      <c r="DH108" s="1033"/>
      <c r="DI108" s="1033"/>
      <c r="DJ108" s="1033"/>
      <c r="DK108" s="1033"/>
      <c r="DL108" s="1033"/>
      <c r="DM108" s="1033"/>
      <c r="DN108" s="1033"/>
      <c r="DO108" s="1033"/>
      <c r="DP108" s="1033"/>
      <c r="DQ108" s="1033"/>
      <c r="DR108" s="1033"/>
      <c r="DS108" s="1033"/>
      <c r="DT108" s="1033"/>
      <c r="DU108" s="1033"/>
      <c r="DV108" s="1033"/>
      <c r="DW108" s="1033"/>
      <c r="DX108" s="1033"/>
      <c r="DY108" s="1033"/>
      <c r="DZ108" s="1034"/>
    </row>
    <row r="109" spans="1:131" s="246" customFormat="1" ht="26.25" customHeight="1" x14ac:dyDescent="0.15">
      <c r="A109" s="987" t="s">
        <v>428</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90" t="s">
        <v>429</v>
      </c>
      <c r="AB109" s="988"/>
      <c r="AC109" s="988"/>
      <c r="AD109" s="988"/>
      <c r="AE109" s="989"/>
      <c r="AF109" s="990" t="s">
        <v>430</v>
      </c>
      <c r="AG109" s="988"/>
      <c r="AH109" s="988"/>
      <c r="AI109" s="988"/>
      <c r="AJ109" s="989"/>
      <c r="AK109" s="990" t="s">
        <v>306</v>
      </c>
      <c r="AL109" s="988"/>
      <c r="AM109" s="988"/>
      <c r="AN109" s="988"/>
      <c r="AO109" s="989"/>
      <c r="AP109" s="990" t="s">
        <v>431</v>
      </c>
      <c r="AQ109" s="988"/>
      <c r="AR109" s="988"/>
      <c r="AS109" s="988"/>
      <c r="AT109" s="1019"/>
      <c r="AU109" s="987" t="s">
        <v>428</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90" t="s">
        <v>429</v>
      </c>
      <c r="BR109" s="988"/>
      <c r="BS109" s="988"/>
      <c r="BT109" s="988"/>
      <c r="BU109" s="989"/>
      <c r="BV109" s="990" t="s">
        <v>430</v>
      </c>
      <c r="BW109" s="988"/>
      <c r="BX109" s="988"/>
      <c r="BY109" s="988"/>
      <c r="BZ109" s="989"/>
      <c r="CA109" s="990" t="s">
        <v>306</v>
      </c>
      <c r="CB109" s="988"/>
      <c r="CC109" s="988"/>
      <c r="CD109" s="988"/>
      <c r="CE109" s="989"/>
      <c r="CF109" s="1026" t="s">
        <v>431</v>
      </c>
      <c r="CG109" s="1026"/>
      <c r="CH109" s="1026"/>
      <c r="CI109" s="1026"/>
      <c r="CJ109" s="1026"/>
      <c r="CK109" s="990" t="s">
        <v>432</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90" t="s">
        <v>429</v>
      </c>
      <c r="DH109" s="988"/>
      <c r="DI109" s="988"/>
      <c r="DJ109" s="988"/>
      <c r="DK109" s="989"/>
      <c r="DL109" s="990" t="s">
        <v>430</v>
      </c>
      <c r="DM109" s="988"/>
      <c r="DN109" s="988"/>
      <c r="DO109" s="988"/>
      <c r="DP109" s="989"/>
      <c r="DQ109" s="990" t="s">
        <v>306</v>
      </c>
      <c r="DR109" s="988"/>
      <c r="DS109" s="988"/>
      <c r="DT109" s="988"/>
      <c r="DU109" s="989"/>
      <c r="DV109" s="990" t="s">
        <v>431</v>
      </c>
      <c r="DW109" s="988"/>
      <c r="DX109" s="988"/>
      <c r="DY109" s="988"/>
      <c r="DZ109" s="1019"/>
    </row>
    <row r="110" spans="1:131" s="246" customFormat="1" ht="26.25" customHeight="1" x14ac:dyDescent="0.15">
      <c r="A110" s="890" t="s">
        <v>433</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80">
        <v>1856872</v>
      </c>
      <c r="AB110" s="981"/>
      <c r="AC110" s="981"/>
      <c r="AD110" s="981"/>
      <c r="AE110" s="982"/>
      <c r="AF110" s="983">
        <v>1890556</v>
      </c>
      <c r="AG110" s="981"/>
      <c r="AH110" s="981"/>
      <c r="AI110" s="981"/>
      <c r="AJ110" s="982"/>
      <c r="AK110" s="983">
        <v>1913158</v>
      </c>
      <c r="AL110" s="981"/>
      <c r="AM110" s="981"/>
      <c r="AN110" s="981"/>
      <c r="AO110" s="982"/>
      <c r="AP110" s="984">
        <v>24.6</v>
      </c>
      <c r="AQ110" s="985"/>
      <c r="AR110" s="985"/>
      <c r="AS110" s="985"/>
      <c r="AT110" s="986"/>
      <c r="AU110" s="1020" t="s">
        <v>73</v>
      </c>
      <c r="AV110" s="1021"/>
      <c r="AW110" s="1021"/>
      <c r="AX110" s="1021"/>
      <c r="AY110" s="1021"/>
      <c r="AZ110" s="946" t="s">
        <v>434</v>
      </c>
      <c r="BA110" s="891"/>
      <c r="BB110" s="891"/>
      <c r="BC110" s="891"/>
      <c r="BD110" s="891"/>
      <c r="BE110" s="891"/>
      <c r="BF110" s="891"/>
      <c r="BG110" s="891"/>
      <c r="BH110" s="891"/>
      <c r="BI110" s="891"/>
      <c r="BJ110" s="891"/>
      <c r="BK110" s="891"/>
      <c r="BL110" s="891"/>
      <c r="BM110" s="891"/>
      <c r="BN110" s="891"/>
      <c r="BO110" s="891"/>
      <c r="BP110" s="892"/>
      <c r="BQ110" s="947">
        <v>20501911</v>
      </c>
      <c r="BR110" s="928"/>
      <c r="BS110" s="928"/>
      <c r="BT110" s="928"/>
      <c r="BU110" s="928"/>
      <c r="BV110" s="928">
        <v>20126038</v>
      </c>
      <c r="BW110" s="928"/>
      <c r="BX110" s="928"/>
      <c r="BY110" s="928"/>
      <c r="BZ110" s="928"/>
      <c r="CA110" s="928">
        <v>19746334</v>
      </c>
      <c r="CB110" s="928"/>
      <c r="CC110" s="928"/>
      <c r="CD110" s="928"/>
      <c r="CE110" s="928"/>
      <c r="CF110" s="952">
        <v>253.5</v>
      </c>
      <c r="CG110" s="953"/>
      <c r="CH110" s="953"/>
      <c r="CI110" s="953"/>
      <c r="CJ110" s="953"/>
      <c r="CK110" s="1016" t="s">
        <v>435</v>
      </c>
      <c r="CL110" s="902"/>
      <c r="CM110" s="977" t="s">
        <v>436</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47" t="s">
        <v>437</v>
      </c>
      <c r="DH110" s="928"/>
      <c r="DI110" s="928"/>
      <c r="DJ110" s="928"/>
      <c r="DK110" s="928"/>
      <c r="DL110" s="928" t="s">
        <v>437</v>
      </c>
      <c r="DM110" s="928"/>
      <c r="DN110" s="928"/>
      <c r="DO110" s="928"/>
      <c r="DP110" s="928"/>
      <c r="DQ110" s="928" t="s">
        <v>437</v>
      </c>
      <c r="DR110" s="928"/>
      <c r="DS110" s="928"/>
      <c r="DT110" s="928"/>
      <c r="DU110" s="928"/>
      <c r="DV110" s="929" t="s">
        <v>437</v>
      </c>
      <c r="DW110" s="929"/>
      <c r="DX110" s="929"/>
      <c r="DY110" s="929"/>
      <c r="DZ110" s="930"/>
    </row>
    <row r="111" spans="1:131" s="246" customFormat="1" ht="26.25" customHeight="1" x14ac:dyDescent="0.15">
      <c r="A111" s="857" t="s">
        <v>438</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15"/>
      <c r="AA111" s="1008" t="s">
        <v>437</v>
      </c>
      <c r="AB111" s="1009"/>
      <c r="AC111" s="1009"/>
      <c r="AD111" s="1009"/>
      <c r="AE111" s="1010"/>
      <c r="AF111" s="1011" t="s">
        <v>130</v>
      </c>
      <c r="AG111" s="1009"/>
      <c r="AH111" s="1009"/>
      <c r="AI111" s="1009"/>
      <c r="AJ111" s="1010"/>
      <c r="AK111" s="1011" t="s">
        <v>130</v>
      </c>
      <c r="AL111" s="1009"/>
      <c r="AM111" s="1009"/>
      <c r="AN111" s="1009"/>
      <c r="AO111" s="1010"/>
      <c r="AP111" s="1012" t="s">
        <v>437</v>
      </c>
      <c r="AQ111" s="1013"/>
      <c r="AR111" s="1013"/>
      <c r="AS111" s="1013"/>
      <c r="AT111" s="1014"/>
      <c r="AU111" s="1022"/>
      <c r="AV111" s="1023"/>
      <c r="AW111" s="1023"/>
      <c r="AX111" s="1023"/>
      <c r="AY111" s="1023"/>
      <c r="AZ111" s="898" t="s">
        <v>439</v>
      </c>
      <c r="BA111" s="833"/>
      <c r="BB111" s="833"/>
      <c r="BC111" s="833"/>
      <c r="BD111" s="833"/>
      <c r="BE111" s="833"/>
      <c r="BF111" s="833"/>
      <c r="BG111" s="833"/>
      <c r="BH111" s="833"/>
      <c r="BI111" s="833"/>
      <c r="BJ111" s="833"/>
      <c r="BK111" s="833"/>
      <c r="BL111" s="833"/>
      <c r="BM111" s="833"/>
      <c r="BN111" s="833"/>
      <c r="BO111" s="833"/>
      <c r="BP111" s="834"/>
      <c r="BQ111" s="899">
        <v>143531</v>
      </c>
      <c r="BR111" s="900"/>
      <c r="BS111" s="900"/>
      <c r="BT111" s="900"/>
      <c r="BU111" s="900"/>
      <c r="BV111" s="900">
        <v>121229</v>
      </c>
      <c r="BW111" s="900"/>
      <c r="BX111" s="900"/>
      <c r="BY111" s="900"/>
      <c r="BZ111" s="900"/>
      <c r="CA111" s="900">
        <v>106669</v>
      </c>
      <c r="CB111" s="900"/>
      <c r="CC111" s="900"/>
      <c r="CD111" s="900"/>
      <c r="CE111" s="900"/>
      <c r="CF111" s="961">
        <v>1.4</v>
      </c>
      <c r="CG111" s="962"/>
      <c r="CH111" s="962"/>
      <c r="CI111" s="962"/>
      <c r="CJ111" s="962"/>
      <c r="CK111" s="1017"/>
      <c r="CL111" s="904"/>
      <c r="CM111" s="907" t="s">
        <v>440</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899" t="s">
        <v>437</v>
      </c>
      <c r="DH111" s="900"/>
      <c r="DI111" s="900"/>
      <c r="DJ111" s="900"/>
      <c r="DK111" s="900"/>
      <c r="DL111" s="900" t="s">
        <v>130</v>
      </c>
      <c r="DM111" s="900"/>
      <c r="DN111" s="900"/>
      <c r="DO111" s="900"/>
      <c r="DP111" s="900"/>
      <c r="DQ111" s="900" t="s">
        <v>437</v>
      </c>
      <c r="DR111" s="900"/>
      <c r="DS111" s="900"/>
      <c r="DT111" s="900"/>
      <c r="DU111" s="900"/>
      <c r="DV111" s="877" t="s">
        <v>130</v>
      </c>
      <c r="DW111" s="877"/>
      <c r="DX111" s="877"/>
      <c r="DY111" s="877"/>
      <c r="DZ111" s="878"/>
    </row>
    <row r="112" spans="1:131" s="246" customFormat="1" ht="26.25" customHeight="1" x14ac:dyDescent="0.15">
      <c r="A112" s="1002" t="s">
        <v>441</v>
      </c>
      <c r="B112" s="1003"/>
      <c r="C112" s="833" t="s">
        <v>442</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862" t="s">
        <v>130</v>
      </c>
      <c r="AB112" s="863"/>
      <c r="AC112" s="863"/>
      <c r="AD112" s="863"/>
      <c r="AE112" s="864"/>
      <c r="AF112" s="865" t="s">
        <v>437</v>
      </c>
      <c r="AG112" s="863"/>
      <c r="AH112" s="863"/>
      <c r="AI112" s="863"/>
      <c r="AJ112" s="864"/>
      <c r="AK112" s="865" t="s">
        <v>437</v>
      </c>
      <c r="AL112" s="863"/>
      <c r="AM112" s="863"/>
      <c r="AN112" s="863"/>
      <c r="AO112" s="864"/>
      <c r="AP112" s="910" t="s">
        <v>437</v>
      </c>
      <c r="AQ112" s="911"/>
      <c r="AR112" s="911"/>
      <c r="AS112" s="911"/>
      <c r="AT112" s="912"/>
      <c r="AU112" s="1022"/>
      <c r="AV112" s="1023"/>
      <c r="AW112" s="1023"/>
      <c r="AX112" s="1023"/>
      <c r="AY112" s="1023"/>
      <c r="AZ112" s="898" t="s">
        <v>443</v>
      </c>
      <c r="BA112" s="833"/>
      <c r="BB112" s="833"/>
      <c r="BC112" s="833"/>
      <c r="BD112" s="833"/>
      <c r="BE112" s="833"/>
      <c r="BF112" s="833"/>
      <c r="BG112" s="833"/>
      <c r="BH112" s="833"/>
      <c r="BI112" s="833"/>
      <c r="BJ112" s="833"/>
      <c r="BK112" s="833"/>
      <c r="BL112" s="833"/>
      <c r="BM112" s="833"/>
      <c r="BN112" s="833"/>
      <c r="BO112" s="833"/>
      <c r="BP112" s="834"/>
      <c r="BQ112" s="899">
        <v>11659245</v>
      </c>
      <c r="BR112" s="900"/>
      <c r="BS112" s="900"/>
      <c r="BT112" s="900"/>
      <c r="BU112" s="900"/>
      <c r="BV112" s="900">
        <v>11209004</v>
      </c>
      <c r="BW112" s="900"/>
      <c r="BX112" s="900"/>
      <c r="BY112" s="900"/>
      <c r="BZ112" s="900"/>
      <c r="CA112" s="900">
        <v>10801879</v>
      </c>
      <c r="CB112" s="900"/>
      <c r="CC112" s="900"/>
      <c r="CD112" s="900"/>
      <c r="CE112" s="900"/>
      <c r="CF112" s="961">
        <v>138.69999999999999</v>
      </c>
      <c r="CG112" s="962"/>
      <c r="CH112" s="962"/>
      <c r="CI112" s="962"/>
      <c r="CJ112" s="962"/>
      <c r="CK112" s="1017"/>
      <c r="CL112" s="904"/>
      <c r="CM112" s="907" t="s">
        <v>444</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899" t="s">
        <v>130</v>
      </c>
      <c r="DH112" s="900"/>
      <c r="DI112" s="900"/>
      <c r="DJ112" s="900"/>
      <c r="DK112" s="900"/>
      <c r="DL112" s="900" t="s">
        <v>437</v>
      </c>
      <c r="DM112" s="900"/>
      <c r="DN112" s="900"/>
      <c r="DO112" s="900"/>
      <c r="DP112" s="900"/>
      <c r="DQ112" s="900" t="s">
        <v>130</v>
      </c>
      <c r="DR112" s="900"/>
      <c r="DS112" s="900"/>
      <c r="DT112" s="900"/>
      <c r="DU112" s="900"/>
      <c r="DV112" s="877" t="s">
        <v>437</v>
      </c>
      <c r="DW112" s="877"/>
      <c r="DX112" s="877"/>
      <c r="DY112" s="877"/>
      <c r="DZ112" s="878"/>
    </row>
    <row r="113" spans="1:130" s="246" customFormat="1" ht="26.25" customHeight="1" x14ac:dyDescent="0.15">
      <c r="A113" s="1004"/>
      <c r="B113" s="1005"/>
      <c r="C113" s="833" t="s">
        <v>445</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1008">
        <v>685188</v>
      </c>
      <c r="AB113" s="1009"/>
      <c r="AC113" s="1009"/>
      <c r="AD113" s="1009"/>
      <c r="AE113" s="1010"/>
      <c r="AF113" s="1011">
        <v>706172</v>
      </c>
      <c r="AG113" s="1009"/>
      <c r="AH113" s="1009"/>
      <c r="AI113" s="1009"/>
      <c r="AJ113" s="1010"/>
      <c r="AK113" s="1011">
        <v>719243</v>
      </c>
      <c r="AL113" s="1009"/>
      <c r="AM113" s="1009"/>
      <c r="AN113" s="1009"/>
      <c r="AO113" s="1010"/>
      <c r="AP113" s="1012">
        <v>9.1999999999999993</v>
      </c>
      <c r="AQ113" s="1013"/>
      <c r="AR113" s="1013"/>
      <c r="AS113" s="1013"/>
      <c r="AT113" s="1014"/>
      <c r="AU113" s="1022"/>
      <c r="AV113" s="1023"/>
      <c r="AW113" s="1023"/>
      <c r="AX113" s="1023"/>
      <c r="AY113" s="1023"/>
      <c r="AZ113" s="898" t="s">
        <v>446</v>
      </c>
      <c r="BA113" s="833"/>
      <c r="BB113" s="833"/>
      <c r="BC113" s="833"/>
      <c r="BD113" s="833"/>
      <c r="BE113" s="833"/>
      <c r="BF113" s="833"/>
      <c r="BG113" s="833"/>
      <c r="BH113" s="833"/>
      <c r="BI113" s="833"/>
      <c r="BJ113" s="833"/>
      <c r="BK113" s="833"/>
      <c r="BL113" s="833"/>
      <c r="BM113" s="833"/>
      <c r="BN113" s="833"/>
      <c r="BO113" s="833"/>
      <c r="BP113" s="834"/>
      <c r="BQ113" s="899">
        <v>394493</v>
      </c>
      <c r="BR113" s="900"/>
      <c r="BS113" s="900"/>
      <c r="BT113" s="900"/>
      <c r="BU113" s="900"/>
      <c r="BV113" s="900">
        <v>411188</v>
      </c>
      <c r="BW113" s="900"/>
      <c r="BX113" s="900"/>
      <c r="BY113" s="900"/>
      <c r="BZ113" s="900"/>
      <c r="CA113" s="900">
        <v>485946</v>
      </c>
      <c r="CB113" s="900"/>
      <c r="CC113" s="900"/>
      <c r="CD113" s="900"/>
      <c r="CE113" s="900"/>
      <c r="CF113" s="961">
        <v>6.2</v>
      </c>
      <c r="CG113" s="962"/>
      <c r="CH113" s="962"/>
      <c r="CI113" s="962"/>
      <c r="CJ113" s="962"/>
      <c r="CK113" s="1017"/>
      <c r="CL113" s="904"/>
      <c r="CM113" s="907" t="s">
        <v>447</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862" t="s">
        <v>130</v>
      </c>
      <c r="DH113" s="863"/>
      <c r="DI113" s="863"/>
      <c r="DJ113" s="863"/>
      <c r="DK113" s="864"/>
      <c r="DL113" s="865" t="s">
        <v>437</v>
      </c>
      <c r="DM113" s="863"/>
      <c r="DN113" s="863"/>
      <c r="DO113" s="863"/>
      <c r="DP113" s="864"/>
      <c r="DQ113" s="865" t="s">
        <v>130</v>
      </c>
      <c r="DR113" s="863"/>
      <c r="DS113" s="863"/>
      <c r="DT113" s="863"/>
      <c r="DU113" s="864"/>
      <c r="DV113" s="910" t="s">
        <v>437</v>
      </c>
      <c r="DW113" s="911"/>
      <c r="DX113" s="911"/>
      <c r="DY113" s="911"/>
      <c r="DZ113" s="912"/>
    </row>
    <row r="114" spans="1:130" s="246" customFormat="1" ht="26.25" customHeight="1" x14ac:dyDescent="0.15">
      <c r="A114" s="1004"/>
      <c r="B114" s="1005"/>
      <c r="C114" s="833" t="s">
        <v>448</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862">
        <v>61437</v>
      </c>
      <c r="AB114" s="863"/>
      <c r="AC114" s="863"/>
      <c r="AD114" s="863"/>
      <c r="AE114" s="864"/>
      <c r="AF114" s="865">
        <v>56647</v>
      </c>
      <c r="AG114" s="863"/>
      <c r="AH114" s="863"/>
      <c r="AI114" s="863"/>
      <c r="AJ114" s="864"/>
      <c r="AK114" s="865">
        <v>57244</v>
      </c>
      <c r="AL114" s="863"/>
      <c r="AM114" s="863"/>
      <c r="AN114" s="863"/>
      <c r="AO114" s="864"/>
      <c r="AP114" s="910">
        <v>0.7</v>
      </c>
      <c r="AQ114" s="911"/>
      <c r="AR114" s="911"/>
      <c r="AS114" s="911"/>
      <c r="AT114" s="912"/>
      <c r="AU114" s="1022"/>
      <c r="AV114" s="1023"/>
      <c r="AW114" s="1023"/>
      <c r="AX114" s="1023"/>
      <c r="AY114" s="1023"/>
      <c r="AZ114" s="898" t="s">
        <v>449</v>
      </c>
      <c r="BA114" s="833"/>
      <c r="BB114" s="833"/>
      <c r="BC114" s="833"/>
      <c r="BD114" s="833"/>
      <c r="BE114" s="833"/>
      <c r="BF114" s="833"/>
      <c r="BG114" s="833"/>
      <c r="BH114" s="833"/>
      <c r="BI114" s="833"/>
      <c r="BJ114" s="833"/>
      <c r="BK114" s="833"/>
      <c r="BL114" s="833"/>
      <c r="BM114" s="833"/>
      <c r="BN114" s="833"/>
      <c r="BO114" s="833"/>
      <c r="BP114" s="834"/>
      <c r="BQ114" s="899">
        <v>3311148</v>
      </c>
      <c r="BR114" s="900"/>
      <c r="BS114" s="900"/>
      <c r="BT114" s="900"/>
      <c r="BU114" s="900"/>
      <c r="BV114" s="900">
        <v>3253972</v>
      </c>
      <c r="BW114" s="900"/>
      <c r="BX114" s="900"/>
      <c r="BY114" s="900"/>
      <c r="BZ114" s="900"/>
      <c r="CA114" s="900">
        <v>3170939</v>
      </c>
      <c r="CB114" s="900"/>
      <c r="CC114" s="900"/>
      <c r="CD114" s="900"/>
      <c r="CE114" s="900"/>
      <c r="CF114" s="961">
        <v>40.700000000000003</v>
      </c>
      <c r="CG114" s="962"/>
      <c r="CH114" s="962"/>
      <c r="CI114" s="962"/>
      <c r="CJ114" s="962"/>
      <c r="CK114" s="1017"/>
      <c r="CL114" s="904"/>
      <c r="CM114" s="907" t="s">
        <v>450</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862" t="s">
        <v>130</v>
      </c>
      <c r="DH114" s="863"/>
      <c r="DI114" s="863"/>
      <c r="DJ114" s="863"/>
      <c r="DK114" s="864"/>
      <c r="DL114" s="865" t="s">
        <v>130</v>
      </c>
      <c r="DM114" s="863"/>
      <c r="DN114" s="863"/>
      <c r="DO114" s="863"/>
      <c r="DP114" s="864"/>
      <c r="DQ114" s="865" t="s">
        <v>130</v>
      </c>
      <c r="DR114" s="863"/>
      <c r="DS114" s="863"/>
      <c r="DT114" s="863"/>
      <c r="DU114" s="864"/>
      <c r="DV114" s="910" t="s">
        <v>130</v>
      </c>
      <c r="DW114" s="911"/>
      <c r="DX114" s="911"/>
      <c r="DY114" s="911"/>
      <c r="DZ114" s="912"/>
    </row>
    <row r="115" spans="1:130" s="246" customFormat="1" ht="26.25" customHeight="1" x14ac:dyDescent="0.15">
      <c r="A115" s="1004"/>
      <c r="B115" s="1005"/>
      <c r="C115" s="833" t="s">
        <v>451</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1008">
        <v>16333</v>
      </c>
      <c r="AB115" s="1009"/>
      <c r="AC115" s="1009"/>
      <c r="AD115" s="1009"/>
      <c r="AE115" s="1010"/>
      <c r="AF115" s="1011">
        <v>19199</v>
      </c>
      <c r="AG115" s="1009"/>
      <c r="AH115" s="1009"/>
      <c r="AI115" s="1009"/>
      <c r="AJ115" s="1010"/>
      <c r="AK115" s="1011">
        <v>18613</v>
      </c>
      <c r="AL115" s="1009"/>
      <c r="AM115" s="1009"/>
      <c r="AN115" s="1009"/>
      <c r="AO115" s="1010"/>
      <c r="AP115" s="1012">
        <v>0.2</v>
      </c>
      <c r="AQ115" s="1013"/>
      <c r="AR115" s="1013"/>
      <c r="AS115" s="1013"/>
      <c r="AT115" s="1014"/>
      <c r="AU115" s="1022"/>
      <c r="AV115" s="1023"/>
      <c r="AW115" s="1023"/>
      <c r="AX115" s="1023"/>
      <c r="AY115" s="1023"/>
      <c r="AZ115" s="898" t="s">
        <v>452</v>
      </c>
      <c r="BA115" s="833"/>
      <c r="BB115" s="833"/>
      <c r="BC115" s="833"/>
      <c r="BD115" s="833"/>
      <c r="BE115" s="833"/>
      <c r="BF115" s="833"/>
      <c r="BG115" s="833"/>
      <c r="BH115" s="833"/>
      <c r="BI115" s="833"/>
      <c r="BJ115" s="833"/>
      <c r="BK115" s="833"/>
      <c r="BL115" s="833"/>
      <c r="BM115" s="833"/>
      <c r="BN115" s="833"/>
      <c r="BO115" s="833"/>
      <c r="BP115" s="834"/>
      <c r="BQ115" s="899">
        <v>90734</v>
      </c>
      <c r="BR115" s="900"/>
      <c r="BS115" s="900"/>
      <c r="BT115" s="900"/>
      <c r="BU115" s="900"/>
      <c r="BV115" s="900">
        <v>252806</v>
      </c>
      <c r="BW115" s="900"/>
      <c r="BX115" s="900"/>
      <c r="BY115" s="900"/>
      <c r="BZ115" s="900"/>
      <c r="CA115" s="900">
        <v>356478</v>
      </c>
      <c r="CB115" s="900"/>
      <c r="CC115" s="900"/>
      <c r="CD115" s="900"/>
      <c r="CE115" s="900"/>
      <c r="CF115" s="961">
        <v>4.5999999999999996</v>
      </c>
      <c r="CG115" s="962"/>
      <c r="CH115" s="962"/>
      <c r="CI115" s="962"/>
      <c r="CJ115" s="962"/>
      <c r="CK115" s="1017"/>
      <c r="CL115" s="904"/>
      <c r="CM115" s="898" t="s">
        <v>453</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834"/>
      <c r="DG115" s="862" t="s">
        <v>130</v>
      </c>
      <c r="DH115" s="863"/>
      <c r="DI115" s="863"/>
      <c r="DJ115" s="863"/>
      <c r="DK115" s="864"/>
      <c r="DL115" s="865" t="s">
        <v>130</v>
      </c>
      <c r="DM115" s="863"/>
      <c r="DN115" s="863"/>
      <c r="DO115" s="863"/>
      <c r="DP115" s="864"/>
      <c r="DQ115" s="865" t="s">
        <v>437</v>
      </c>
      <c r="DR115" s="863"/>
      <c r="DS115" s="863"/>
      <c r="DT115" s="863"/>
      <c r="DU115" s="864"/>
      <c r="DV115" s="910" t="s">
        <v>437</v>
      </c>
      <c r="DW115" s="911"/>
      <c r="DX115" s="911"/>
      <c r="DY115" s="911"/>
      <c r="DZ115" s="912"/>
    </row>
    <row r="116" spans="1:130" s="246" customFormat="1" ht="26.25" customHeight="1" x14ac:dyDescent="0.15">
      <c r="A116" s="1006"/>
      <c r="B116" s="1007"/>
      <c r="C116" s="966" t="s">
        <v>454</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62">
        <v>64</v>
      </c>
      <c r="AB116" s="863"/>
      <c r="AC116" s="863"/>
      <c r="AD116" s="863"/>
      <c r="AE116" s="864"/>
      <c r="AF116" s="865" t="s">
        <v>130</v>
      </c>
      <c r="AG116" s="863"/>
      <c r="AH116" s="863"/>
      <c r="AI116" s="863"/>
      <c r="AJ116" s="864"/>
      <c r="AK116" s="865" t="s">
        <v>130</v>
      </c>
      <c r="AL116" s="863"/>
      <c r="AM116" s="863"/>
      <c r="AN116" s="863"/>
      <c r="AO116" s="864"/>
      <c r="AP116" s="910" t="s">
        <v>437</v>
      </c>
      <c r="AQ116" s="911"/>
      <c r="AR116" s="911"/>
      <c r="AS116" s="911"/>
      <c r="AT116" s="912"/>
      <c r="AU116" s="1022"/>
      <c r="AV116" s="1023"/>
      <c r="AW116" s="1023"/>
      <c r="AX116" s="1023"/>
      <c r="AY116" s="1023"/>
      <c r="AZ116" s="949" t="s">
        <v>455</v>
      </c>
      <c r="BA116" s="950"/>
      <c r="BB116" s="950"/>
      <c r="BC116" s="950"/>
      <c r="BD116" s="950"/>
      <c r="BE116" s="950"/>
      <c r="BF116" s="950"/>
      <c r="BG116" s="950"/>
      <c r="BH116" s="950"/>
      <c r="BI116" s="950"/>
      <c r="BJ116" s="950"/>
      <c r="BK116" s="950"/>
      <c r="BL116" s="950"/>
      <c r="BM116" s="950"/>
      <c r="BN116" s="950"/>
      <c r="BO116" s="950"/>
      <c r="BP116" s="951"/>
      <c r="BQ116" s="899" t="s">
        <v>437</v>
      </c>
      <c r="BR116" s="900"/>
      <c r="BS116" s="900"/>
      <c r="BT116" s="900"/>
      <c r="BU116" s="900"/>
      <c r="BV116" s="900" t="s">
        <v>130</v>
      </c>
      <c r="BW116" s="900"/>
      <c r="BX116" s="900"/>
      <c r="BY116" s="900"/>
      <c r="BZ116" s="900"/>
      <c r="CA116" s="900" t="s">
        <v>130</v>
      </c>
      <c r="CB116" s="900"/>
      <c r="CC116" s="900"/>
      <c r="CD116" s="900"/>
      <c r="CE116" s="900"/>
      <c r="CF116" s="961" t="s">
        <v>130</v>
      </c>
      <c r="CG116" s="962"/>
      <c r="CH116" s="962"/>
      <c r="CI116" s="962"/>
      <c r="CJ116" s="962"/>
      <c r="CK116" s="1017"/>
      <c r="CL116" s="904"/>
      <c r="CM116" s="907" t="s">
        <v>456</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862">
        <v>47124</v>
      </c>
      <c r="DH116" s="863"/>
      <c r="DI116" s="863"/>
      <c r="DJ116" s="863"/>
      <c r="DK116" s="864"/>
      <c r="DL116" s="865">
        <v>36069</v>
      </c>
      <c r="DM116" s="863"/>
      <c r="DN116" s="863"/>
      <c r="DO116" s="863"/>
      <c r="DP116" s="864"/>
      <c r="DQ116" s="865">
        <v>26566</v>
      </c>
      <c r="DR116" s="863"/>
      <c r="DS116" s="863"/>
      <c r="DT116" s="863"/>
      <c r="DU116" s="864"/>
      <c r="DV116" s="910">
        <v>0.3</v>
      </c>
      <c r="DW116" s="911"/>
      <c r="DX116" s="911"/>
      <c r="DY116" s="911"/>
      <c r="DZ116" s="912"/>
    </row>
    <row r="117" spans="1:130" s="246" customFormat="1" ht="26.25" customHeight="1" x14ac:dyDescent="0.15">
      <c r="A117" s="987" t="s">
        <v>189</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63" t="s">
        <v>457</v>
      </c>
      <c r="Z117" s="989"/>
      <c r="AA117" s="994">
        <v>2619894</v>
      </c>
      <c r="AB117" s="995"/>
      <c r="AC117" s="995"/>
      <c r="AD117" s="995"/>
      <c r="AE117" s="996"/>
      <c r="AF117" s="997">
        <v>2672574</v>
      </c>
      <c r="AG117" s="995"/>
      <c r="AH117" s="995"/>
      <c r="AI117" s="995"/>
      <c r="AJ117" s="996"/>
      <c r="AK117" s="997">
        <v>2708258</v>
      </c>
      <c r="AL117" s="995"/>
      <c r="AM117" s="995"/>
      <c r="AN117" s="995"/>
      <c r="AO117" s="996"/>
      <c r="AP117" s="998"/>
      <c r="AQ117" s="999"/>
      <c r="AR117" s="999"/>
      <c r="AS117" s="999"/>
      <c r="AT117" s="1000"/>
      <c r="AU117" s="1022"/>
      <c r="AV117" s="1023"/>
      <c r="AW117" s="1023"/>
      <c r="AX117" s="1023"/>
      <c r="AY117" s="1023"/>
      <c r="AZ117" s="949" t="s">
        <v>458</v>
      </c>
      <c r="BA117" s="950"/>
      <c r="BB117" s="950"/>
      <c r="BC117" s="950"/>
      <c r="BD117" s="950"/>
      <c r="BE117" s="950"/>
      <c r="BF117" s="950"/>
      <c r="BG117" s="950"/>
      <c r="BH117" s="950"/>
      <c r="BI117" s="950"/>
      <c r="BJ117" s="950"/>
      <c r="BK117" s="950"/>
      <c r="BL117" s="950"/>
      <c r="BM117" s="950"/>
      <c r="BN117" s="950"/>
      <c r="BO117" s="950"/>
      <c r="BP117" s="951"/>
      <c r="BQ117" s="899" t="s">
        <v>437</v>
      </c>
      <c r="BR117" s="900"/>
      <c r="BS117" s="900"/>
      <c r="BT117" s="900"/>
      <c r="BU117" s="900"/>
      <c r="BV117" s="900" t="s">
        <v>437</v>
      </c>
      <c r="BW117" s="900"/>
      <c r="BX117" s="900"/>
      <c r="BY117" s="900"/>
      <c r="BZ117" s="900"/>
      <c r="CA117" s="900" t="s">
        <v>437</v>
      </c>
      <c r="CB117" s="900"/>
      <c r="CC117" s="900"/>
      <c r="CD117" s="900"/>
      <c r="CE117" s="900"/>
      <c r="CF117" s="961" t="s">
        <v>437</v>
      </c>
      <c r="CG117" s="962"/>
      <c r="CH117" s="962"/>
      <c r="CI117" s="962"/>
      <c r="CJ117" s="962"/>
      <c r="CK117" s="1017"/>
      <c r="CL117" s="904"/>
      <c r="CM117" s="907" t="s">
        <v>459</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862" t="s">
        <v>437</v>
      </c>
      <c r="DH117" s="863"/>
      <c r="DI117" s="863"/>
      <c r="DJ117" s="863"/>
      <c r="DK117" s="864"/>
      <c r="DL117" s="865" t="s">
        <v>437</v>
      </c>
      <c r="DM117" s="863"/>
      <c r="DN117" s="863"/>
      <c r="DO117" s="863"/>
      <c r="DP117" s="864"/>
      <c r="DQ117" s="865" t="s">
        <v>437</v>
      </c>
      <c r="DR117" s="863"/>
      <c r="DS117" s="863"/>
      <c r="DT117" s="863"/>
      <c r="DU117" s="864"/>
      <c r="DV117" s="910" t="s">
        <v>437</v>
      </c>
      <c r="DW117" s="911"/>
      <c r="DX117" s="911"/>
      <c r="DY117" s="911"/>
      <c r="DZ117" s="912"/>
    </row>
    <row r="118" spans="1:130" s="246" customFormat="1" ht="26.25" customHeight="1" x14ac:dyDescent="0.15">
      <c r="A118" s="987" t="s">
        <v>432</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90" t="s">
        <v>429</v>
      </c>
      <c r="AB118" s="988"/>
      <c r="AC118" s="988"/>
      <c r="AD118" s="988"/>
      <c r="AE118" s="989"/>
      <c r="AF118" s="990" t="s">
        <v>430</v>
      </c>
      <c r="AG118" s="988"/>
      <c r="AH118" s="988"/>
      <c r="AI118" s="988"/>
      <c r="AJ118" s="989"/>
      <c r="AK118" s="990" t="s">
        <v>306</v>
      </c>
      <c r="AL118" s="988"/>
      <c r="AM118" s="988"/>
      <c r="AN118" s="988"/>
      <c r="AO118" s="989"/>
      <c r="AP118" s="991" t="s">
        <v>431</v>
      </c>
      <c r="AQ118" s="992"/>
      <c r="AR118" s="992"/>
      <c r="AS118" s="992"/>
      <c r="AT118" s="993"/>
      <c r="AU118" s="1022"/>
      <c r="AV118" s="1023"/>
      <c r="AW118" s="1023"/>
      <c r="AX118" s="1023"/>
      <c r="AY118" s="1023"/>
      <c r="AZ118" s="965" t="s">
        <v>460</v>
      </c>
      <c r="BA118" s="966"/>
      <c r="BB118" s="966"/>
      <c r="BC118" s="966"/>
      <c r="BD118" s="966"/>
      <c r="BE118" s="966"/>
      <c r="BF118" s="966"/>
      <c r="BG118" s="966"/>
      <c r="BH118" s="966"/>
      <c r="BI118" s="966"/>
      <c r="BJ118" s="966"/>
      <c r="BK118" s="966"/>
      <c r="BL118" s="966"/>
      <c r="BM118" s="966"/>
      <c r="BN118" s="966"/>
      <c r="BO118" s="966"/>
      <c r="BP118" s="967"/>
      <c r="BQ118" s="968" t="s">
        <v>130</v>
      </c>
      <c r="BR118" s="931"/>
      <c r="BS118" s="931"/>
      <c r="BT118" s="931"/>
      <c r="BU118" s="931"/>
      <c r="BV118" s="931" t="s">
        <v>130</v>
      </c>
      <c r="BW118" s="931"/>
      <c r="BX118" s="931"/>
      <c r="BY118" s="931"/>
      <c r="BZ118" s="931"/>
      <c r="CA118" s="931" t="s">
        <v>130</v>
      </c>
      <c r="CB118" s="931"/>
      <c r="CC118" s="931"/>
      <c r="CD118" s="931"/>
      <c r="CE118" s="931"/>
      <c r="CF118" s="961" t="s">
        <v>130</v>
      </c>
      <c r="CG118" s="962"/>
      <c r="CH118" s="962"/>
      <c r="CI118" s="962"/>
      <c r="CJ118" s="962"/>
      <c r="CK118" s="1017"/>
      <c r="CL118" s="904"/>
      <c r="CM118" s="907" t="s">
        <v>461</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862" t="s">
        <v>130</v>
      </c>
      <c r="DH118" s="863"/>
      <c r="DI118" s="863"/>
      <c r="DJ118" s="863"/>
      <c r="DK118" s="864"/>
      <c r="DL118" s="865" t="s">
        <v>130</v>
      </c>
      <c r="DM118" s="863"/>
      <c r="DN118" s="863"/>
      <c r="DO118" s="863"/>
      <c r="DP118" s="864"/>
      <c r="DQ118" s="865" t="s">
        <v>130</v>
      </c>
      <c r="DR118" s="863"/>
      <c r="DS118" s="863"/>
      <c r="DT118" s="863"/>
      <c r="DU118" s="864"/>
      <c r="DV118" s="910" t="s">
        <v>130</v>
      </c>
      <c r="DW118" s="911"/>
      <c r="DX118" s="911"/>
      <c r="DY118" s="911"/>
      <c r="DZ118" s="912"/>
    </row>
    <row r="119" spans="1:130" s="246" customFormat="1" ht="26.25" customHeight="1" x14ac:dyDescent="0.15">
      <c r="A119" s="901" t="s">
        <v>435</v>
      </c>
      <c r="B119" s="902"/>
      <c r="C119" s="977" t="s">
        <v>436</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80" t="s">
        <v>437</v>
      </c>
      <c r="AB119" s="981"/>
      <c r="AC119" s="981"/>
      <c r="AD119" s="981"/>
      <c r="AE119" s="982"/>
      <c r="AF119" s="983" t="s">
        <v>130</v>
      </c>
      <c r="AG119" s="981"/>
      <c r="AH119" s="981"/>
      <c r="AI119" s="981"/>
      <c r="AJ119" s="982"/>
      <c r="AK119" s="983" t="s">
        <v>437</v>
      </c>
      <c r="AL119" s="981"/>
      <c r="AM119" s="981"/>
      <c r="AN119" s="981"/>
      <c r="AO119" s="982"/>
      <c r="AP119" s="984" t="s">
        <v>130</v>
      </c>
      <c r="AQ119" s="985"/>
      <c r="AR119" s="985"/>
      <c r="AS119" s="985"/>
      <c r="AT119" s="986"/>
      <c r="AU119" s="1024"/>
      <c r="AV119" s="1025"/>
      <c r="AW119" s="1025"/>
      <c r="AX119" s="1025"/>
      <c r="AY119" s="1025"/>
      <c r="AZ119" s="277" t="s">
        <v>189</v>
      </c>
      <c r="BA119" s="277"/>
      <c r="BB119" s="277"/>
      <c r="BC119" s="277"/>
      <c r="BD119" s="277"/>
      <c r="BE119" s="277"/>
      <c r="BF119" s="277"/>
      <c r="BG119" s="277"/>
      <c r="BH119" s="277"/>
      <c r="BI119" s="277"/>
      <c r="BJ119" s="277"/>
      <c r="BK119" s="277"/>
      <c r="BL119" s="277"/>
      <c r="BM119" s="277"/>
      <c r="BN119" s="277"/>
      <c r="BO119" s="963" t="s">
        <v>462</v>
      </c>
      <c r="BP119" s="964"/>
      <c r="BQ119" s="968">
        <v>36101062</v>
      </c>
      <c r="BR119" s="931"/>
      <c r="BS119" s="931"/>
      <c r="BT119" s="931"/>
      <c r="BU119" s="931"/>
      <c r="BV119" s="931">
        <v>35374237</v>
      </c>
      <c r="BW119" s="931"/>
      <c r="BX119" s="931"/>
      <c r="BY119" s="931"/>
      <c r="BZ119" s="931"/>
      <c r="CA119" s="931">
        <v>34668245</v>
      </c>
      <c r="CB119" s="931"/>
      <c r="CC119" s="931"/>
      <c r="CD119" s="931"/>
      <c r="CE119" s="931"/>
      <c r="CF119" s="829"/>
      <c r="CG119" s="830"/>
      <c r="CH119" s="830"/>
      <c r="CI119" s="830"/>
      <c r="CJ119" s="920"/>
      <c r="CK119" s="1018"/>
      <c r="CL119" s="906"/>
      <c r="CM119" s="924" t="s">
        <v>463</v>
      </c>
      <c r="CN119" s="925"/>
      <c r="CO119" s="925"/>
      <c r="CP119" s="925"/>
      <c r="CQ119" s="925"/>
      <c r="CR119" s="925"/>
      <c r="CS119" s="925"/>
      <c r="CT119" s="925"/>
      <c r="CU119" s="925"/>
      <c r="CV119" s="925"/>
      <c r="CW119" s="925"/>
      <c r="CX119" s="925"/>
      <c r="CY119" s="925"/>
      <c r="CZ119" s="925"/>
      <c r="DA119" s="925"/>
      <c r="DB119" s="925"/>
      <c r="DC119" s="925"/>
      <c r="DD119" s="925"/>
      <c r="DE119" s="925"/>
      <c r="DF119" s="926"/>
      <c r="DG119" s="845">
        <v>96407</v>
      </c>
      <c r="DH119" s="846"/>
      <c r="DI119" s="846"/>
      <c r="DJ119" s="846"/>
      <c r="DK119" s="847"/>
      <c r="DL119" s="848">
        <v>85160</v>
      </c>
      <c r="DM119" s="846"/>
      <c r="DN119" s="846"/>
      <c r="DO119" s="846"/>
      <c r="DP119" s="847"/>
      <c r="DQ119" s="848">
        <v>80103</v>
      </c>
      <c r="DR119" s="846"/>
      <c r="DS119" s="846"/>
      <c r="DT119" s="846"/>
      <c r="DU119" s="847"/>
      <c r="DV119" s="934">
        <v>1</v>
      </c>
      <c r="DW119" s="935"/>
      <c r="DX119" s="935"/>
      <c r="DY119" s="935"/>
      <c r="DZ119" s="936"/>
    </row>
    <row r="120" spans="1:130" s="246" customFormat="1" ht="26.25" customHeight="1" x14ac:dyDescent="0.15">
      <c r="A120" s="903"/>
      <c r="B120" s="904"/>
      <c r="C120" s="907" t="s">
        <v>440</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862" t="s">
        <v>437</v>
      </c>
      <c r="AB120" s="863"/>
      <c r="AC120" s="863"/>
      <c r="AD120" s="863"/>
      <c r="AE120" s="864"/>
      <c r="AF120" s="865" t="s">
        <v>437</v>
      </c>
      <c r="AG120" s="863"/>
      <c r="AH120" s="863"/>
      <c r="AI120" s="863"/>
      <c r="AJ120" s="864"/>
      <c r="AK120" s="865" t="s">
        <v>437</v>
      </c>
      <c r="AL120" s="863"/>
      <c r="AM120" s="863"/>
      <c r="AN120" s="863"/>
      <c r="AO120" s="864"/>
      <c r="AP120" s="910" t="s">
        <v>437</v>
      </c>
      <c r="AQ120" s="911"/>
      <c r="AR120" s="911"/>
      <c r="AS120" s="911"/>
      <c r="AT120" s="912"/>
      <c r="AU120" s="969" t="s">
        <v>464</v>
      </c>
      <c r="AV120" s="970"/>
      <c r="AW120" s="970"/>
      <c r="AX120" s="970"/>
      <c r="AY120" s="971"/>
      <c r="AZ120" s="946" t="s">
        <v>465</v>
      </c>
      <c r="BA120" s="891"/>
      <c r="BB120" s="891"/>
      <c r="BC120" s="891"/>
      <c r="BD120" s="891"/>
      <c r="BE120" s="891"/>
      <c r="BF120" s="891"/>
      <c r="BG120" s="891"/>
      <c r="BH120" s="891"/>
      <c r="BI120" s="891"/>
      <c r="BJ120" s="891"/>
      <c r="BK120" s="891"/>
      <c r="BL120" s="891"/>
      <c r="BM120" s="891"/>
      <c r="BN120" s="891"/>
      <c r="BO120" s="891"/>
      <c r="BP120" s="892"/>
      <c r="BQ120" s="947">
        <v>1306437</v>
      </c>
      <c r="BR120" s="928"/>
      <c r="BS120" s="928"/>
      <c r="BT120" s="928"/>
      <c r="BU120" s="928"/>
      <c r="BV120" s="928">
        <v>1428204</v>
      </c>
      <c r="BW120" s="928"/>
      <c r="BX120" s="928"/>
      <c r="BY120" s="928"/>
      <c r="BZ120" s="928"/>
      <c r="CA120" s="928">
        <v>1507626</v>
      </c>
      <c r="CB120" s="928"/>
      <c r="CC120" s="928"/>
      <c r="CD120" s="928"/>
      <c r="CE120" s="928"/>
      <c r="CF120" s="952">
        <v>19.399999999999999</v>
      </c>
      <c r="CG120" s="953"/>
      <c r="CH120" s="953"/>
      <c r="CI120" s="953"/>
      <c r="CJ120" s="953"/>
      <c r="CK120" s="954" t="s">
        <v>466</v>
      </c>
      <c r="CL120" s="938"/>
      <c r="CM120" s="938"/>
      <c r="CN120" s="938"/>
      <c r="CO120" s="939"/>
      <c r="CP120" s="958" t="s">
        <v>467</v>
      </c>
      <c r="CQ120" s="959"/>
      <c r="CR120" s="959"/>
      <c r="CS120" s="959"/>
      <c r="CT120" s="959"/>
      <c r="CU120" s="959"/>
      <c r="CV120" s="959"/>
      <c r="CW120" s="959"/>
      <c r="CX120" s="959"/>
      <c r="CY120" s="959"/>
      <c r="CZ120" s="959"/>
      <c r="DA120" s="959"/>
      <c r="DB120" s="959"/>
      <c r="DC120" s="959"/>
      <c r="DD120" s="959"/>
      <c r="DE120" s="959"/>
      <c r="DF120" s="960"/>
      <c r="DG120" s="947">
        <v>7404187</v>
      </c>
      <c r="DH120" s="928"/>
      <c r="DI120" s="928"/>
      <c r="DJ120" s="928"/>
      <c r="DK120" s="928"/>
      <c r="DL120" s="928">
        <v>6891824</v>
      </c>
      <c r="DM120" s="928"/>
      <c r="DN120" s="928"/>
      <c r="DO120" s="928"/>
      <c r="DP120" s="928"/>
      <c r="DQ120" s="928">
        <v>6363043</v>
      </c>
      <c r="DR120" s="928"/>
      <c r="DS120" s="928"/>
      <c r="DT120" s="928"/>
      <c r="DU120" s="928"/>
      <c r="DV120" s="929">
        <v>81.7</v>
      </c>
      <c r="DW120" s="929"/>
      <c r="DX120" s="929"/>
      <c r="DY120" s="929"/>
      <c r="DZ120" s="930"/>
    </row>
    <row r="121" spans="1:130" s="246" customFormat="1" ht="26.25" customHeight="1" x14ac:dyDescent="0.15">
      <c r="A121" s="903"/>
      <c r="B121" s="904"/>
      <c r="C121" s="949" t="s">
        <v>468</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62" t="s">
        <v>437</v>
      </c>
      <c r="AB121" s="863"/>
      <c r="AC121" s="863"/>
      <c r="AD121" s="863"/>
      <c r="AE121" s="864"/>
      <c r="AF121" s="865" t="s">
        <v>437</v>
      </c>
      <c r="AG121" s="863"/>
      <c r="AH121" s="863"/>
      <c r="AI121" s="863"/>
      <c r="AJ121" s="864"/>
      <c r="AK121" s="865" t="s">
        <v>437</v>
      </c>
      <c r="AL121" s="863"/>
      <c r="AM121" s="863"/>
      <c r="AN121" s="863"/>
      <c r="AO121" s="864"/>
      <c r="AP121" s="910" t="s">
        <v>437</v>
      </c>
      <c r="AQ121" s="911"/>
      <c r="AR121" s="911"/>
      <c r="AS121" s="911"/>
      <c r="AT121" s="912"/>
      <c r="AU121" s="972"/>
      <c r="AV121" s="973"/>
      <c r="AW121" s="973"/>
      <c r="AX121" s="973"/>
      <c r="AY121" s="974"/>
      <c r="AZ121" s="898" t="s">
        <v>469</v>
      </c>
      <c r="BA121" s="833"/>
      <c r="BB121" s="833"/>
      <c r="BC121" s="833"/>
      <c r="BD121" s="833"/>
      <c r="BE121" s="833"/>
      <c r="BF121" s="833"/>
      <c r="BG121" s="833"/>
      <c r="BH121" s="833"/>
      <c r="BI121" s="833"/>
      <c r="BJ121" s="833"/>
      <c r="BK121" s="833"/>
      <c r="BL121" s="833"/>
      <c r="BM121" s="833"/>
      <c r="BN121" s="833"/>
      <c r="BO121" s="833"/>
      <c r="BP121" s="834"/>
      <c r="BQ121" s="899">
        <v>528950</v>
      </c>
      <c r="BR121" s="900"/>
      <c r="BS121" s="900"/>
      <c r="BT121" s="900"/>
      <c r="BU121" s="900"/>
      <c r="BV121" s="900">
        <v>499103</v>
      </c>
      <c r="BW121" s="900"/>
      <c r="BX121" s="900"/>
      <c r="BY121" s="900"/>
      <c r="BZ121" s="900"/>
      <c r="CA121" s="900">
        <v>437479</v>
      </c>
      <c r="CB121" s="900"/>
      <c r="CC121" s="900"/>
      <c r="CD121" s="900"/>
      <c r="CE121" s="900"/>
      <c r="CF121" s="961">
        <v>5.6</v>
      </c>
      <c r="CG121" s="962"/>
      <c r="CH121" s="962"/>
      <c r="CI121" s="962"/>
      <c r="CJ121" s="962"/>
      <c r="CK121" s="955"/>
      <c r="CL121" s="941"/>
      <c r="CM121" s="941"/>
      <c r="CN121" s="941"/>
      <c r="CO121" s="942"/>
      <c r="CP121" s="921" t="s">
        <v>470</v>
      </c>
      <c r="CQ121" s="922"/>
      <c r="CR121" s="922"/>
      <c r="CS121" s="922"/>
      <c r="CT121" s="922"/>
      <c r="CU121" s="922"/>
      <c r="CV121" s="922"/>
      <c r="CW121" s="922"/>
      <c r="CX121" s="922"/>
      <c r="CY121" s="922"/>
      <c r="CZ121" s="922"/>
      <c r="DA121" s="922"/>
      <c r="DB121" s="922"/>
      <c r="DC121" s="922"/>
      <c r="DD121" s="922"/>
      <c r="DE121" s="922"/>
      <c r="DF121" s="923"/>
      <c r="DG121" s="899" t="s">
        <v>437</v>
      </c>
      <c r="DH121" s="900"/>
      <c r="DI121" s="900"/>
      <c r="DJ121" s="900"/>
      <c r="DK121" s="900"/>
      <c r="DL121" s="900" t="s">
        <v>437</v>
      </c>
      <c r="DM121" s="900"/>
      <c r="DN121" s="900"/>
      <c r="DO121" s="900"/>
      <c r="DP121" s="900"/>
      <c r="DQ121" s="900">
        <v>4153028</v>
      </c>
      <c r="DR121" s="900"/>
      <c r="DS121" s="900"/>
      <c r="DT121" s="900"/>
      <c r="DU121" s="900"/>
      <c r="DV121" s="877">
        <v>53.3</v>
      </c>
      <c r="DW121" s="877"/>
      <c r="DX121" s="877"/>
      <c r="DY121" s="877"/>
      <c r="DZ121" s="878"/>
    </row>
    <row r="122" spans="1:130" s="246" customFormat="1" ht="26.25" customHeight="1" x14ac:dyDescent="0.15">
      <c r="A122" s="903"/>
      <c r="B122" s="904"/>
      <c r="C122" s="907" t="s">
        <v>450</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862" t="s">
        <v>437</v>
      </c>
      <c r="AB122" s="863"/>
      <c r="AC122" s="863"/>
      <c r="AD122" s="863"/>
      <c r="AE122" s="864"/>
      <c r="AF122" s="865" t="s">
        <v>437</v>
      </c>
      <c r="AG122" s="863"/>
      <c r="AH122" s="863"/>
      <c r="AI122" s="863"/>
      <c r="AJ122" s="864"/>
      <c r="AK122" s="865" t="s">
        <v>437</v>
      </c>
      <c r="AL122" s="863"/>
      <c r="AM122" s="863"/>
      <c r="AN122" s="863"/>
      <c r="AO122" s="864"/>
      <c r="AP122" s="910" t="s">
        <v>437</v>
      </c>
      <c r="AQ122" s="911"/>
      <c r="AR122" s="911"/>
      <c r="AS122" s="911"/>
      <c r="AT122" s="912"/>
      <c r="AU122" s="972"/>
      <c r="AV122" s="973"/>
      <c r="AW122" s="973"/>
      <c r="AX122" s="973"/>
      <c r="AY122" s="974"/>
      <c r="AZ122" s="965" t="s">
        <v>471</v>
      </c>
      <c r="BA122" s="966"/>
      <c r="BB122" s="966"/>
      <c r="BC122" s="966"/>
      <c r="BD122" s="966"/>
      <c r="BE122" s="966"/>
      <c r="BF122" s="966"/>
      <c r="BG122" s="966"/>
      <c r="BH122" s="966"/>
      <c r="BI122" s="966"/>
      <c r="BJ122" s="966"/>
      <c r="BK122" s="966"/>
      <c r="BL122" s="966"/>
      <c r="BM122" s="966"/>
      <c r="BN122" s="966"/>
      <c r="BO122" s="966"/>
      <c r="BP122" s="967"/>
      <c r="BQ122" s="968">
        <v>21744577</v>
      </c>
      <c r="BR122" s="931"/>
      <c r="BS122" s="931"/>
      <c r="BT122" s="931"/>
      <c r="BU122" s="931"/>
      <c r="BV122" s="931">
        <v>21306103</v>
      </c>
      <c r="BW122" s="931"/>
      <c r="BX122" s="931"/>
      <c r="BY122" s="931"/>
      <c r="BZ122" s="931"/>
      <c r="CA122" s="931">
        <v>20540911</v>
      </c>
      <c r="CB122" s="931"/>
      <c r="CC122" s="931"/>
      <c r="CD122" s="931"/>
      <c r="CE122" s="931"/>
      <c r="CF122" s="932">
        <v>263.7</v>
      </c>
      <c r="CG122" s="933"/>
      <c r="CH122" s="933"/>
      <c r="CI122" s="933"/>
      <c r="CJ122" s="933"/>
      <c r="CK122" s="955"/>
      <c r="CL122" s="941"/>
      <c r="CM122" s="941"/>
      <c r="CN122" s="941"/>
      <c r="CO122" s="942"/>
      <c r="CP122" s="921" t="s">
        <v>472</v>
      </c>
      <c r="CQ122" s="922"/>
      <c r="CR122" s="922"/>
      <c r="CS122" s="922"/>
      <c r="CT122" s="922"/>
      <c r="CU122" s="922"/>
      <c r="CV122" s="922"/>
      <c r="CW122" s="922"/>
      <c r="CX122" s="922"/>
      <c r="CY122" s="922"/>
      <c r="CZ122" s="922"/>
      <c r="DA122" s="922"/>
      <c r="DB122" s="922"/>
      <c r="DC122" s="922"/>
      <c r="DD122" s="922"/>
      <c r="DE122" s="922"/>
      <c r="DF122" s="923"/>
      <c r="DG122" s="899" t="s">
        <v>130</v>
      </c>
      <c r="DH122" s="900"/>
      <c r="DI122" s="900"/>
      <c r="DJ122" s="900"/>
      <c r="DK122" s="900"/>
      <c r="DL122" s="900" t="s">
        <v>130</v>
      </c>
      <c r="DM122" s="900"/>
      <c r="DN122" s="900"/>
      <c r="DO122" s="900"/>
      <c r="DP122" s="900"/>
      <c r="DQ122" s="900">
        <v>193228</v>
      </c>
      <c r="DR122" s="900"/>
      <c r="DS122" s="900"/>
      <c r="DT122" s="900"/>
      <c r="DU122" s="900"/>
      <c r="DV122" s="877">
        <v>2.5</v>
      </c>
      <c r="DW122" s="877"/>
      <c r="DX122" s="877"/>
      <c r="DY122" s="877"/>
      <c r="DZ122" s="878"/>
    </row>
    <row r="123" spans="1:130" s="246" customFormat="1" ht="26.25" customHeight="1" x14ac:dyDescent="0.15">
      <c r="A123" s="903"/>
      <c r="B123" s="904"/>
      <c r="C123" s="907" t="s">
        <v>456</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862">
        <v>7038</v>
      </c>
      <c r="AB123" s="863"/>
      <c r="AC123" s="863"/>
      <c r="AD123" s="863"/>
      <c r="AE123" s="864"/>
      <c r="AF123" s="865">
        <v>9930</v>
      </c>
      <c r="AG123" s="863"/>
      <c r="AH123" s="863"/>
      <c r="AI123" s="863"/>
      <c r="AJ123" s="864"/>
      <c r="AK123" s="865">
        <v>9503</v>
      </c>
      <c r="AL123" s="863"/>
      <c r="AM123" s="863"/>
      <c r="AN123" s="863"/>
      <c r="AO123" s="864"/>
      <c r="AP123" s="910">
        <v>0.1</v>
      </c>
      <c r="AQ123" s="911"/>
      <c r="AR123" s="911"/>
      <c r="AS123" s="911"/>
      <c r="AT123" s="912"/>
      <c r="AU123" s="975"/>
      <c r="AV123" s="976"/>
      <c r="AW123" s="976"/>
      <c r="AX123" s="976"/>
      <c r="AY123" s="976"/>
      <c r="AZ123" s="277" t="s">
        <v>189</v>
      </c>
      <c r="BA123" s="277"/>
      <c r="BB123" s="277"/>
      <c r="BC123" s="277"/>
      <c r="BD123" s="277"/>
      <c r="BE123" s="277"/>
      <c r="BF123" s="277"/>
      <c r="BG123" s="277"/>
      <c r="BH123" s="277"/>
      <c r="BI123" s="277"/>
      <c r="BJ123" s="277"/>
      <c r="BK123" s="277"/>
      <c r="BL123" s="277"/>
      <c r="BM123" s="277"/>
      <c r="BN123" s="277"/>
      <c r="BO123" s="963" t="s">
        <v>473</v>
      </c>
      <c r="BP123" s="964"/>
      <c r="BQ123" s="918">
        <v>23579964</v>
      </c>
      <c r="BR123" s="919"/>
      <c r="BS123" s="919"/>
      <c r="BT123" s="919"/>
      <c r="BU123" s="919"/>
      <c r="BV123" s="919">
        <v>23233410</v>
      </c>
      <c r="BW123" s="919"/>
      <c r="BX123" s="919"/>
      <c r="BY123" s="919"/>
      <c r="BZ123" s="919"/>
      <c r="CA123" s="919">
        <v>22486016</v>
      </c>
      <c r="CB123" s="919"/>
      <c r="CC123" s="919"/>
      <c r="CD123" s="919"/>
      <c r="CE123" s="919"/>
      <c r="CF123" s="829"/>
      <c r="CG123" s="830"/>
      <c r="CH123" s="830"/>
      <c r="CI123" s="830"/>
      <c r="CJ123" s="920"/>
      <c r="CK123" s="955"/>
      <c r="CL123" s="941"/>
      <c r="CM123" s="941"/>
      <c r="CN123" s="941"/>
      <c r="CO123" s="942"/>
      <c r="CP123" s="921" t="s">
        <v>410</v>
      </c>
      <c r="CQ123" s="922"/>
      <c r="CR123" s="922"/>
      <c r="CS123" s="922"/>
      <c r="CT123" s="922"/>
      <c r="CU123" s="922"/>
      <c r="CV123" s="922"/>
      <c r="CW123" s="922"/>
      <c r="CX123" s="922"/>
      <c r="CY123" s="922"/>
      <c r="CZ123" s="922"/>
      <c r="DA123" s="922"/>
      <c r="DB123" s="922"/>
      <c r="DC123" s="922"/>
      <c r="DD123" s="922"/>
      <c r="DE123" s="922"/>
      <c r="DF123" s="923"/>
      <c r="DG123" s="862">
        <v>90000</v>
      </c>
      <c r="DH123" s="863"/>
      <c r="DI123" s="863"/>
      <c r="DJ123" s="863"/>
      <c r="DK123" s="864"/>
      <c r="DL123" s="865">
        <v>90000</v>
      </c>
      <c r="DM123" s="863"/>
      <c r="DN123" s="863"/>
      <c r="DO123" s="863"/>
      <c r="DP123" s="864"/>
      <c r="DQ123" s="865">
        <v>84000</v>
      </c>
      <c r="DR123" s="863"/>
      <c r="DS123" s="863"/>
      <c r="DT123" s="863"/>
      <c r="DU123" s="864"/>
      <c r="DV123" s="910">
        <v>1.1000000000000001</v>
      </c>
      <c r="DW123" s="911"/>
      <c r="DX123" s="911"/>
      <c r="DY123" s="911"/>
      <c r="DZ123" s="912"/>
    </row>
    <row r="124" spans="1:130" s="246" customFormat="1" ht="26.25" customHeight="1" thickBot="1" x14ac:dyDescent="0.2">
      <c r="A124" s="903"/>
      <c r="B124" s="904"/>
      <c r="C124" s="907" t="s">
        <v>459</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862" t="s">
        <v>130</v>
      </c>
      <c r="AB124" s="863"/>
      <c r="AC124" s="863"/>
      <c r="AD124" s="863"/>
      <c r="AE124" s="864"/>
      <c r="AF124" s="865" t="s">
        <v>130</v>
      </c>
      <c r="AG124" s="863"/>
      <c r="AH124" s="863"/>
      <c r="AI124" s="863"/>
      <c r="AJ124" s="864"/>
      <c r="AK124" s="865" t="s">
        <v>130</v>
      </c>
      <c r="AL124" s="863"/>
      <c r="AM124" s="863"/>
      <c r="AN124" s="863"/>
      <c r="AO124" s="864"/>
      <c r="AP124" s="910" t="s">
        <v>130</v>
      </c>
      <c r="AQ124" s="911"/>
      <c r="AR124" s="911"/>
      <c r="AS124" s="911"/>
      <c r="AT124" s="912"/>
      <c r="AU124" s="913" t="s">
        <v>474</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v>164.3</v>
      </c>
      <c r="BR124" s="917"/>
      <c r="BS124" s="917"/>
      <c r="BT124" s="917"/>
      <c r="BU124" s="917"/>
      <c r="BV124" s="917">
        <v>160.9</v>
      </c>
      <c r="BW124" s="917"/>
      <c r="BX124" s="917"/>
      <c r="BY124" s="917"/>
      <c r="BZ124" s="917"/>
      <c r="CA124" s="917">
        <v>156.30000000000001</v>
      </c>
      <c r="CB124" s="917"/>
      <c r="CC124" s="917"/>
      <c r="CD124" s="917"/>
      <c r="CE124" s="917"/>
      <c r="CF124" s="807"/>
      <c r="CG124" s="808"/>
      <c r="CH124" s="808"/>
      <c r="CI124" s="808"/>
      <c r="CJ124" s="948"/>
      <c r="CK124" s="956"/>
      <c r="CL124" s="956"/>
      <c r="CM124" s="956"/>
      <c r="CN124" s="956"/>
      <c r="CO124" s="957"/>
      <c r="CP124" s="921" t="s">
        <v>475</v>
      </c>
      <c r="CQ124" s="922"/>
      <c r="CR124" s="922"/>
      <c r="CS124" s="922"/>
      <c r="CT124" s="922"/>
      <c r="CU124" s="922"/>
      <c r="CV124" s="922"/>
      <c r="CW124" s="922"/>
      <c r="CX124" s="922"/>
      <c r="CY124" s="922"/>
      <c r="CZ124" s="922"/>
      <c r="DA124" s="922"/>
      <c r="DB124" s="922"/>
      <c r="DC124" s="922"/>
      <c r="DD124" s="922"/>
      <c r="DE124" s="922"/>
      <c r="DF124" s="923"/>
      <c r="DG124" s="845">
        <v>4165058</v>
      </c>
      <c r="DH124" s="846"/>
      <c r="DI124" s="846"/>
      <c r="DJ124" s="846"/>
      <c r="DK124" s="847"/>
      <c r="DL124" s="848">
        <v>4227180</v>
      </c>
      <c r="DM124" s="846"/>
      <c r="DN124" s="846"/>
      <c r="DO124" s="846"/>
      <c r="DP124" s="847"/>
      <c r="DQ124" s="848">
        <v>8580</v>
      </c>
      <c r="DR124" s="846"/>
      <c r="DS124" s="846"/>
      <c r="DT124" s="846"/>
      <c r="DU124" s="847"/>
      <c r="DV124" s="934">
        <v>0.1</v>
      </c>
      <c r="DW124" s="935"/>
      <c r="DX124" s="935"/>
      <c r="DY124" s="935"/>
      <c r="DZ124" s="936"/>
    </row>
    <row r="125" spans="1:130" s="246" customFormat="1" ht="26.25" customHeight="1" x14ac:dyDescent="0.15">
      <c r="A125" s="903"/>
      <c r="B125" s="904"/>
      <c r="C125" s="907" t="s">
        <v>461</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862" t="s">
        <v>130</v>
      </c>
      <c r="AB125" s="863"/>
      <c r="AC125" s="863"/>
      <c r="AD125" s="863"/>
      <c r="AE125" s="864"/>
      <c r="AF125" s="865" t="s">
        <v>130</v>
      </c>
      <c r="AG125" s="863"/>
      <c r="AH125" s="863"/>
      <c r="AI125" s="863"/>
      <c r="AJ125" s="864"/>
      <c r="AK125" s="865" t="s">
        <v>130</v>
      </c>
      <c r="AL125" s="863"/>
      <c r="AM125" s="863"/>
      <c r="AN125" s="863"/>
      <c r="AO125" s="864"/>
      <c r="AP125" s="910" t="s">
        <v>130</v>
      </c>
      <c r="AQ125" s="911"/>
      <c r="AR125" s="911"/>
      <c r="AS125" s="911"/>
      <c r="AT125" s="91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7" t="s">
        <v>476</v>
      </c>
      <c r="CL125" s="938"/>
      <c r="CM125" s="938"/>
      <c r="CN125" s="938"/>
      <c r="CO125" s="939"/>
      <c r="CP125" s="946" t="s">
        <v>477</v>
      </c>
      <c r="CQ125" s="891"/>
      <c r="CR125" s="891"/>
      <c r="CS125" s="891"/>
      <c r="CT125" s="891"/>
      <c r="CU125" s="891"/>
      <c r="CV125" s="891"/>
      <c r="CW125" s="891"/>
      <c r="CX125" s="891"/>
      <c r="CY125" s="891"/>
      <c r="CZ125" s="891"/>
      <c r="DA125" s="891"/>
      <c r="DB125" s="891"/>
      <c r="DC125" s="891"/>
      <c r="DD125" s="891"/>
      <c r="DE125" s="891"/>
      <c r="DF125" s="892"/>
      <c r="DG125" s="947" t="s">
        <v>130</v>
      </c>
      <c r="DH125" s="928"/>
      <c r="DI125" s="928"/>
      <c r="DJ125" s="928"/>
      <c r="DK125" s="928"/>
      <c r="DL125" s="928" t="s">
        <v>130</v>
      </c>
      <c r="DM125" s="928"/>
      <c r="DN125" s="928"/>
      <c r="DO125" s="928"/>
      <c r="DP125" s="928"/>
      <c r="DQ125" s="928" t="s">
        <v>130</v>
      </c>
      <c r="DR125" s="928"/>
      <c r="DS125" s="928"/>
      <c r="DT125" s="928"/>
      <c r="DU125" s="928"/>
      <c r="DV125" s="929" t="s">
        <v>130</v>
      </c>
      <c r="DW125" s="929"/>
      <c r="DX125" s="929"/>
      <c r="DY125" s="929"/>
      <c r="DZ125" s="930"/>
    </row>
    <row r="126" spans="1:130" s="246" customFormat="1" ht="26.25" customHeight="1" thickBot="1" x14ac:dyDescent="0.2">
      <c r="A126" s="903"/>
      <c r="B126" s="904"/>
      <c r="C126" s="907" t="s">
        <v>463</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862">
        <v>9295</v>
      </c>
      <c r="AB126" s="863"/>
      <c r="AC126" s="863"/>
      <c r="AD126" s="863"/>
      <c r="AE126" s="864"/>
      <c r="AF126" s="865">
        <v>9269</v>
      </c>
      <c r="AG126" s="863"/>
      <c r="AH126" s="863"/>
      <c r="AI126" s="863"/>
      <c r="AJ126" s="864"/>
      <c r="AK126" s="865">
        <v>9110</v>
      </c>
      <c r="AL126" s="863"/>
      <c r="AM126" s="863"/>
      <c r="AN126" s="863"/>
      <c r="AO126" s="864"/>
      <c r="AP126" s="910">
        <v>0.1</v>
      </c>
      <c r="AQ126" s="911"/>
      <c r="AR126" s="911"/>
      <c r="AS126" s="911"/>
      <c r="AT126" s="91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40"/>
      <c r="CL126" s="941"/>
      <c r="CM126" s="941"/>
      <c r="CN126" s="941"/>
      <c r="CO126" s="942"/>
      <c r="CP126" s="898" t="s">
        <v>478</v>
      </c>
      <c r="CQ126" s="833"/>
      <c r="CR126" s="833"/>
      <c r="CS126" s="833"/>
      <c r="CT126" s="833"/>
      <c r="CU126" s="833"/>
      <c r="CV126" s="833"/>
      <c r="CW126" s="833"/>
      <c r="CX126" s="833"/>
      <c r="CY126" s="833"/>
      <c r="CZ126" s="833"/>
      <c r="DA126" s="833"/>
      <c r="DB126" s="833"/>
      <c r="DC126" s="833"/>
      <c r="DD126" s="833"/>
      <c r="DE126" s="833"/>
      <c r="DF126" s="834"/>
      <c r="DG126" s="899" t="s">
        <v>130</v>
      </c>
      <c r="DH126" s="900"/>
      <c r="DI126" s="900"/>
      <c r="DJ126" s="900"/>
      <c r="DK126" s="900"/>
      <c r="DL126" s="900" t="s">
        <v>130</v>
      </c>
      <c r="DM126" s="900"/>
      <c r="DN126" s="900"/>
      <c r="DO126" s="900"/>
      <c r="DP126" s="900"/>
      <c r="DQ126" s="900" t="s">
        <v>130</v>
      </c>
      <c r="DR126" s="900"/>
      <c r="DS126" s="900"/>
      <c r="DT126" s="900"/>
      <c r="DU126" s="900"/>
      <c r="DV126" s="877" t="s">
        <v>130</v>
      </c>
      <c r="DW126" s="877"/>
      <c r="DX126" s="877"/>
      <c r="DY126" s="877"/>
      <c r="DZ126" s="878"/>
    </row>
    <row r="127" spans="1:130" s="246" customFormat="1" ht="26.25" customHeight="1" x14ac:dyDescent="0.15">
      <c r="A127" s="905"/>
      <c r="B127" s="906"/>
      <c r="C127" s="924" t="s">
        <v>479</v>
      </c>
      <c r="D127" s="925"/>
      <c r="E127" s="925"/>
      <c r="F127" s="925"/>
      <c r="G127" s="925"/>
      <c r="H127" s="925"/>
      <c r="I127" s="925"/>
      <c r="J127" s="925"/>
      <c r="K127" s="925"/>
      <c r="L127" s="925"/>
      <c r="M127" s="925"/>
      <c r="N127" s="925"/>
      <c r="O127" s="925"/>
      <c r="P127" s="925"/>
      <c r="Q127" s="925"/>
      <c r="R127" s="925"/>
      <c r="S127" s="925"/>
      <c r="T127" s="925"/>
      <c r="U127" s="925"/>
      <c r="V127" s="925"/>
      <c r="W127" s="925"/>
      <c r="X127" s="925"/>
      <c r="Y127" s="925"/>
      <c r="Z127" s="926"/>
      <c r="AA127" s="862" t="s">
        <v>130</v>
      </c>
      <c r="AB127" s="863"/>
      <c r="AC127" s="863"/>
      <c r="AD127" s="863"/>
      <c r="AE127" s="864"/>
      <c r="AF127" s="865" t="s">
        <v>130</v>
      </c>
      <c r="AG127" s="863"/>
      <c r="AH127" s="863"/>
      <c r="AI127" s="863"/>
      <c r="AJ127" s="864"/>
      <c r="AK127" s="865" t="s">
        <v>130</v>
      </c>
      <c r="AL127" s="863"/>
      <c r="AM127" s="863"/>
      <c r="AN127" s="863"/>
      <c r="AO127" s="864"/>
      <c r="AP127" s="910" t="s">
        <v>130</v>
      </c>
      <c r="AQ127" s="911"/>
      <c r="AR127" s="911"/>
      <c r="AS127" s="911"/>
      <c r="AT127" s="912"/>
      <c r="AU127" s="282"/>
      <c r="AV127" s="282"/>
      <c r="AW127" s="282"/>
      <c r="AX127" s="927" t="s">
        <v>480</v>
      </c>
      <c r="AY127" s="895"/>
      <c r="AZ127" s="895"/>
      <c r="BA127" s="895"/>
      <c r="BB127" s="895"/>
      <c r="BC127" s="895"/>
      <c r="BD127" s="895"/>
      <c r="BE127" s="896"/>
      <c r="BF127" s="894" t="s">
        <v>481</v>
      </c>
      <c r="BG127" s="895"/>
      <c r="BH127" s="895"/>
      <c r="BI127" s="895"/>
      <c r="BJ127" s="895"/>
      <c r="BK127" s="895"/>
      <c r="BL127" s="896"/>
      <c r="BM127" s="894" t="s">
        <v>482</v>
      </c>
      <c r="BN127" s="895"/>
      <c r="BO127" s="895"/>
      <c r="BP127" s="895"/>
      <c r="BQ127" s="895"/>
      <c r="BR127" s="895"/>
      <c r="BS127" s="896"/>
      <c r="BT127" s="894" t="s">
        <v>483</v>
      </c>
      <c r="BU127" s="895"/>
      <c r="BV127" s="895"/>
      <c r="BW127" s="895"/>
      <c r="BX127" s="895"/>
      <c r="BY127" s="895"/>
      <c r="BZ127" s="897"/>
      <c r="CA127" s="282"/>
      <c r="CB127" s="282"/>
      <c r="CC127" s="282"/>
      <c r="CD127" s="283"/>
      <c r="CE127" s="283"/>
      <c r="CF127" s="283"/>
      <c r="CG127" s="280"/>
      <c r="CH127" s="280"/>
      <c r="CI127" s="280"/>
      <c r="CJ127" s="281"/>
      <c r="CK127" s="940"/>
      <c r="CL127" s="941"/>
      <c r="CM127" s="941"/>
      <c r="CN127" s="941"/>
      <c r="CO127" s="942"/>
      <c r="CP127" s="898" t="s">
        <v>484</v>
      </c>
      <c r="CQ127" s="833"/>
      <c r="CR127" s="833"/>
      <c r="CS127" s="833"/>
      <c r="CT127" s="833"/>
      <c r="CU127" s="833"/>
      <c r="CV127" s="833"/>
      <c r="CW127" s="833"/>
      <c r="CX127" s="833"/>
      <c r="CY127" s="833"/>
      <c r="CZ127" s="833"/>
      <c r="DA127" s="833"/>
      <c r="DB127" s="833"/>
      <c r="DC127" s="833"/>
      <c r="DD127" s="833"/>
      <c r="DE127" s="833"/>
      <c r="DF127" s="834"/>
      <c r="DG127" s="899" t="s">
        <v>130</v>
      </c>
      <c r="DH127" s="900"/>
      <c r="DI127" s="900"/>
      <c r="DJ127" s="900"/>
      <c r="DK127" s="900"/>
      <c r="DL127" s="900" t="s">
        <v>130</v>
      </c>
      <c r="DM127" s="900"/>
      <c r="DN127" s="900"/>
      <c r="DO127" s="900"/>
      <c r="DP127" s="900"/>
      <c r="DQ127" s="900" t="s">
        <v>130</v>
      </c>
      <c r="DR127" s="900"/>
      <c r="DS127" s="900"/>
      <c r="DT127" s="900"/>
      <c r="DU127" s="900"/>
      <c r="DV127" s="877" t="s">
        <v>130</v>
      </c>
      <c r="DW127" s="877"/>
      <c r="DX127" s="877"/>
      <c r="DY127" s="877"/>
      <c r="DZ127" s="878"/>
    </row>
    <row r="128" spans="1:130" s="246" customFormat="1" ht="26.25" customHeight="1" thickBot="1" x14ac:dyDescent="0.2">
      <c r="A128" s="879" t="s">
        <v>485</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486</v>
      </c>
      <c r="X128" s="881"/>
      <c r="Y128" s="881"/>
      <c r="Z128" s="882"/>
      <c r="AA128" s="883">
        <v>107916</v>
      </c>
      <c r="AB128" s="884"/>
      <c r="AC128" s="884"/>
      <c r="AD128" s="884"/>
      <c r="AE128" s="885"/>
      <c r="AF128" s="886">
        <v>104020</v>
      </c>
      <c r="AG128" s="884"/>
      <c r="AH128" s="884"/>
      <c r="AI128" s="884"/>
      <c r="AJ128" s="885"/>
      <c r="AK128" s="886">
        <v>94409</v>
      </c>
      <c r="AL128" s="884"/>
      <c r="AM128" s="884"/>
      <c r="AN128" s="884"/>
      <c r="AO128" s="885"/>
      <c r="AP128" s="887"/>
      <c r="AQ128" s="888"/>
      <c r="AR128" s="888"/>
      <c r="AS128" s="888"/>
      <c r="AT128" s="889"/>
      <c r="AU128" s="282"/>
      <c r="AV128" s="282"/>
      <c r="AW128" s="282"/>
      <c r="AX128" s="890" t="s">
        <v>487</v>
      </c>
      <c r="AY128" s="891"/>
      <c r="AZ128" s="891"/>
      <c r="BA128" s="891"/>
      <c r="BB128" s="891"/>
      <c r="BC128" s="891"/>
      <c r="BD128" s="891"/>
      <c r="BE128" s="892"/>
      <c r="BF128" s="869" t="s">
        <v>130</v>
      </c>
      <c r="BG128" s="870"/>
      <c r="BH128" s="870"/>
      <c r="BI128" s="870"/>
      <c r="BJ128" s="870"/>
      <c r="BK128" s="870"/>
      <c r="BL128" s="893"/>
      <c r="BM128" s="869">
        <v>13.43</v>
      </c>
      <c r="BN128" s="870"/>
      <c r="BO128" s="870"/>
      <c r="BP128" s="870"/>
      <c r="BQ128" s="870"/>
      <c r="BR128" s="870"/>
      <c r="BS128" s="893"/>
      <c r="BT128" s="869">
        <v>20</v>
      </c>
      <c r="BU128" s="870"/>
      <c r="BV128" s="870"/>
      <c r="BW128" s="870"/>
      <c r="BX128" s="870"/>
      <c r="BY128" s="870"/>
      <c r="BZ128" s="871"/>
      <c r="CA128" s="283"/>
      <c r="CB128" s="283"/>
      <c r="CC128" s="283"/>
      <c r="CD128" s="283"/>
      <c r="CE128" s="283"/>
      <c r="CF128" s="283"/>
      <c r="CG128" s="280"/>
      <c r="CH128" s="280"/>
      <c r="CI128" s="280"/>
      <c r="CJ128" s="281"/>
      <c r="CK128" s="943"/>
      <c r="CL128" s="944"/>
      <c r="CM128" s="944"/>
      <c r="CN128" s="944"/>
      <c r="CO128" s="945"/>
      <c r="CP128" s="872" t="s">
        <v>488</v>
      </c>
      <c r="CQ128" s="811"/>
      <c r="CR128" s="811"/>
      <c r="CS128" s="811"/>
      <c r="CT128" s="811"/>
      <c r="CU128" s="811"/>
      <c r="CV128" s="811"/>
      <c r="CW128" s="811"/>
      <c r="CX128" s="811"/>
      <c r="CY128" s="811"/>
      <c r="CZ128" s="811"/>
      <c r="DA128" s="811"/>
      <c r="DB128" s="811"/>
      <c r="DC128" s="811"/>
      <c r="DD128" s="811"/>
      <c r="DE128" s="811"/>
      <c r="DF128" s="812"/>
      <c r="DG128" s="873">
        <v>90734</v>
      </c>
      <c r="DH128" s="874"/>
      <c r="DI128" s="874"/>
      <c r="DJ128" s="874"/>
      <c r="DK128" s="874"/>
      <c r="DL128" s="874">
        <v>252806</v>
      </c>
      <c r="DM128" s="874"/>
      <c r="DN128" s="874"/>
      <c r="DO128" s="874"/>
      <c r="DP128" s="874"/>
      <c r="DQ128" s="874">
        <v>356478</v>
      </c>
      <c r="DR128" s="874"/>
      <c r="DS128" s="874"/>
      <c r="DT128" s="874"/>
      <c r="DU128" s="874"/>
      <c r="DV128" s="875">
        <v>4.5999999999999996</v>
      </c>
      <c r="DW128" s="875"/>
      <c r="DX128" s="875"/>
      <c r="DY128" s="875"/>
      <c r="DZ128" s="876"/>
    </row>
    <row r="129" spans="1:131" s="246" customFormat="1" ht="26.25" customHeight="1" x14ac:dyDescent="0.15">
      <c r="A129" s="857" t="s">
        <v>107</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489</v>
      </c>
      <c r="X129" s="860"/>
      <c r="Y129" s="860"/>
      <c r="Z129" s="861"/>
      <c r="AA129" s="862">
        <v>9225986</v>
      </c>
      <c r="AB129" s="863"/>
      <c r="AC129" s="863"/>
      <c r="AD129" s="863"/>
      <c r="AE129" s="864"/>
      <c r="AF129" s="865">
        <v>9158146</v>
      </c>
      <c r="AG129" s="863"/>
      <c r="AH129" s="863"/>
      <c r="AI129" s="863"/>
      <c r="AJ129" s="864"/>
      <c r="AK129" s="865">
        <v>9429881</v>
      </c>
      <c r="AL129" s="863"/>
      <c r="AM129" s="863"/>
      <c r="AN129" s="863"/>
      <c r="AO129" s="864"/>
      <c r="AP129" s="866"/>
      <c r="AQ129" s="867"/>
      <c r="AR129" s="867"/>
      <c r="AS129" s="867"/>
      <c r="AT129" s="868"/>
      <c r="AU129" s="284"/>
      <c r="AV129" s="284"/>
      <c r="AW129" s="284"/>
      <c r="AX129" s="832" t="s">
        <v>490</v>
      </c>
      <c r="AY129" s="833"/>
      <c r="AZ129" s="833"/>
      <c r="BA129" s="833"/>
      <c r="BB129" s="833"/>
      <c r="BC129" s="833"/>
      <c r="BD129" s="833"/>
      <c r="BE129" s="834"/>
      <c r="BF129" s="852" t="s">
        <v>130</v>
      </c>
      <c r="BG129" s="853"/>
      <c r="BH129" s="853"/>
      <c r="BI129" s="853"/>
      <c r="BJ129" s="853"/>
      <c r="BK129" s="853"/>
      <c r="BL129" s="854"/>
      <c r="BM129" s="852">
        <v>18.43</v>
      </c>
      <c r="BN129" s="853"/>
      <c r="BO129" s="853"/>
      <c r="BP129" s="853"/>
      <c r="BQ129" s="853"/>
      <c r="BR129" s="853"/>
      <c r="BS129" s="854"/>
      <c r="BT129" s="852">
        <v>30</v>
      </c>
      <c r="BU129" s="855"/>
      <c r="BV129" s="855"/>
      <c r="BW129" s="855"/>
      <c r="BX129" s="855"/>
      <c r="BY129" s="855"/>
      <c r="BZ129" s="85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7" t="s">
        <v>491</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492</v>
      </c>
      <c r="X130" s="860"/>
      <c r="Y130" s="860"/>
      <c r="Z130" s="861"/>
      <c r="AA130" s="862">
        <v>1607656</v>
      </c>
      <c r="AB130" s="863"/>
      <c r="AC130" s="863"/>
      <c r="AD130" s="863"/>
      <c r="AE130" s="864"/>
      <c r="AF130" s="865">
        <v>1615522</v>
      </c>
      <c r="AG130" s="863"/>
      <c r="AH130" s="863"/>
      <c r="AI130" s="863"/>
      <c r="AJ130" s="864"/>
      <c r="AK130" s="865">
        <v>1640001</v>
      </c>
      <c r="AL130" s="863"/>
      <c r="AM130" s="863"/>
      <c r="AN130" s="863"/>
      <c r="AO130" s="864"/>
      <c r="AP130" s="866"/>
      <c r="AQ130" s="867"/>
      <c r="AR130" s="867"/>
      <c r="AS130" s="867"/>
      <c r="AT130" s="868"/>
      <c r="AU130" s="284"/>
      <c r="AV130" s="284"/>
      <c r="AW130" s="284"/>
      <c r="AX130" s="832" t="s">
        <v>493</v>
      </c>
      <c r="AY130" s="833"/>
      <c r="AZ130" s="833"/>
      <c r="BA130" s="833"/>
      <c r="BB130" s="833"/>
      <c r="BC130" s="833"/>
      <c r="BD130" s="833"/>
      <c r="BE130" s="834"/>
      <c r="BF130" s="835">
        <v>12.3</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494</v>
      </c>
      <c r="X131" s="843"/>
      <c r="Y131" s="843"/>
      <c r="Z131" s="844"/>
      <c r="AA131" s="845">
        <v>7618330</v>
      </c>
      <c r="AB131" s="846"/>
      <c r="AC131" s="846"/>
      <c r="AD131" s="846"/>
      <c r="AE131" s="847"/>
      <c r="AF131" s="848">
        <v>7542624</v>
      </c>
      <c r="AG131" s="846"/>
      <c r="AH131" s="846"/>
      <c r="AI131" s="846"/>
      <c r="AJ131" s="847"/>
      <c r="AK131" s="848">
        <v>7789880</v>
      </c>
      <c r="AL131" s="846"/>
      <c r="AM131" s="846"/>
      <c r="AN131" s="846"/>
      <c r="AO131" s="847"/>
      <c r="AP131" s="849"/>
      <c r="AQ131" s="850"/>
      <c r="AR131" s="850"/>
      <c r="AS131" s="850"/>
      <c r="AT131" s="851"/>
      <c r="AU131" s="284"/>
      <c r="AV131" s="284"/>
      <c r="AW131" s="284"/>
      <c r="AX131" s="810" t="s">
        <v>495</v>
      </c>
      <c r="AY131" s="811"/>
      <c r="AZ131" s="811"/>
      <c r="BA131" s="811"/>
      <c r="BB131" s="811"/>
      <c r="BC131" s="811"/>
      <c r="BD131" s="811"/>
      <c r="BE131" s="812"/>
      <c r="BF131" s="813">
        <v>156.30000000000001</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9" t="s">
        <v>496</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497</v>
      </c>
      <c r="W132" s="823"/>
      <c r="X132" s="823"/>
      <c r="Y132" s="823"/>
      <c r="Z132" s="824"/>
      <c r="AA132" s="825">
        <v>11.87034429</v>
      </c>
      <c r="AB132" s="826"/>
      <c r="AC132" s="826"/>
      <c r="AD132" s="826"/>
      <c r="AE132" s="827"/>
      <c r="AF132" s="828">
        <v>12.635284479999999</v>
      </c>
      <c r="AG132" s="826"/>
      <c r="AH132" s="826"/>
      <c r="AI132" s="826"/>
      <c r="AJ132" s="827"/>
      <c r="AK132" s="828">
        <v>12.5014506</v>
      </c>
      <c r="AL132" s="826"/>
      <c r="AM132" s="826"/>
      <c r="AN132" s="826"/>
      <c r="AO132" s="827"/>
      <c r="AP132" s="829"/>
      <c r="AQ132" s="830"/>
      <c r="AR132" s="830"/>
      <c r="AS132" s="830"/>
      <c r="AT132" s="83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02" t="s">
        <v>498</v>
      </c>
      <c r="W133" s="802"/>
      <c r="X133" s="802"/>
      <c r="Y133" s="802"/>
      <c r="Z133" s="803"/>
      <c r="AA133" s="804">
        <v>11.9</v>
      </c>
      <c r="AB133" s="805"/>
      <c r="AC133" s="805"/>
      <c r="AD133" s="805"/>
      <c r="AE133" s="806"/>
      <c r="AF133" s="804">
        <v>12.1</v>
      </c>
      <c r="AG133" s="805"/>
      <c r="AH133" s="805"/>
      <c r="AI133" s="805"/>
      <c r="AJ133" s="806"/>
      <c r="AK133" s="804">
        <v>12.3</v>
      </c>
      <c r="AL133" s="805"/>
      <c r="AM133" s="805"/>
      <c r="AN133" s="805"/>
      <c r="AO133" s="806"/>
      <c r="AP133" s="807"/>
      <c r="AQ133" s="808"/>
      <c r="AR133" s="808"/>
      <c r="AS133" s="808"/>
      <c r="AT133" s="80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3AnqDC6643yk8iLKewPLPxr6Qts7Ho/2bkXeWFcBRvyFUaWpN/8OjLmCtU61Pghs8ogomNFhR5bF2pPOyuPiOg==" saltValue="DGaaNyYNctS+ybEsGOjR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GHnM1jYBRX8zpwdkPJpmXdq35Fo/+OuvWLGzmn8ockrSssZOfWMoTkUGNlmD/0G2pWAgURDArC0cC+YXe5GzKQ==" saltValue="oqKKvNBe9kpBs4IXqQVm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Hi7/i4N6FcmJShYHOr+NInziJTXrNwaOM9kM+mruOnKT4vHt8Kyz9wSOvsVyLwFd/6bb/QsHumz7rX18luyKA==" saltValue="FRfNf+1Hn4EV9Smw99uyug=="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5"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6"/>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507</v>
      </c>
      <c r="AL9" s="1227"/>
      <c r="AM9" s="1227"/>
      <c r="AN9" s="1228"/>
      <c r="AO9" s="312">
        <v>2798883</v>
      </c>
      <c r="AP9" s="312">
        <v>98224</v>
      </c>
      <c r="AQ9" s="313">
        <v>94370</v>
      </c>
      <c r="AR9" s="314">
        <v>4.0999999999999996</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508</v>
      </c>
      <c r="AL10" s="1227"/>
      <c r="AM10" s="1227"/>
      <c r="AN10" s="1228"/>
      <c r="AO10" s="315">
        <v>273211</v>
      </c>
      <c r="AP10" s="315">
        <v>9588</v>
      </c>
      <c r="AQ10" s="316">
        <v>9302</v>
      </c>
      <c r="AR10" s="317">
        <v>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509</v>
      </c>
      <c r="AL11" s="1227"/>
      <c r="AM11" s="1227"/>
      <c r="AN11" s="1228"/>
      <c r="AO11" s="315">
        <v>655</v>
      </c>
      <c r="AP11" s="315">
        <v>23</v>
      </c>
      <c r="AQ11" s="316">
        <v>1639</v>
      </c>
      <c r="AR11" s="317">
        <v>-98.6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510</v>
      </c>
      <c r="AL12" s="1227"/>
      <c r="AM12" s="1227"/>
      <c r="AN12" s="1228"/>
      <c r="AO12" s="315" t="s">
        <v>511</v>
      </c>
      <c r="AP12" s="315" t="s">
        <v>511</v>
      </c>
      <c r="AQ12" s="316">
        <v>4</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v>95631</v>
      </c>
      <c r="AP13" s="315">
        <v>3356</v>
      </c>
      <c r="AQ13" s="316">
        <v>3374</v>
      </c>
      <c r="AR13" s="317">
        <v>-0.5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513</v>
      </c>
      <c r="AL14" s="1227"/>
      <c r="AM14" s="1227"/>
      <c r="AN14" s="1228"/>
      <c r="AO14" s="315">
        <v>80270</v>
      </c>
      <c r="AP14" s="315">
        <v>2817</v>
      </c>
      <c r="AQ14" s="316">
        <v>2035</v>
      </c>
      <c r="AR14" s="317">
        <v>38.4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514</v>
      </c>
      <c r="AL15" s="1230"/>
      <c r="AM15" s="1230"/>
      <c r="AN15" s="1231"/>
      <c r="AO15" s="315">
        <v>-234685</v>
      </c>
      <c r="AP15" s="315">
        <v>-8236</v>
      </c>
      <c r="AQ15" s="316">
        <v>-7711</v>
      </c>
      <c r="AR15" s="317">
        <v>6.8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189</v>
      </c>
      <c r="AL16" s="1230"/>
      <c r="AM16" s="1230"/>
      <c r="AN16" s="1231"/>
      <c r="AO16" s="315">
        <v>3013965</v>
      </c>
      <c r="AP16" s="315">
        <v>105772</v>
      </c>
      <c r="AQ16" s="316">
        <v>103011</v>
      </c>
      <c r="AR16" s="317">
        <v>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516</v>
      </c>
      <c r="AP20" s="324" t="s">
        <v>517</v>
      </c>
      <c r="AQ20" s="325" t="s">
        <v>518</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2" t="s">
        <v>519</v>
      </c>
      <c r="AL21" s="1233"/>
      <c r="AM21" s="1233"/>
      <c r="AN21" s="1234"/>
      <c r="AO21" s="328">
        <v>10.91</v>
      </c>
      <c r="AP21" s="329">
        <v>9.8800000000000008</v>
      </c>
      <c r="AQ21" s="330">
        <v>1.03</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2" t="s">
        <v>520</v>
      </c>
      <c r="AL22" s="1233"/>
      <c r="AM22" s="1233"/>
      <c r="AN22" s="1234"/>
      <c r="AO22" s="333">
        <v>92.3</v>
      </c>
      <c r="AP22" s="334">
        <v>97.4</v>
      </c>
      <c r="AQ22" s="335">
        <v>-5.0999999999999996</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5"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6"/>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524</v>
      </c>
      <c r="AL32" s="1216"/>
      <c r="AM32" s="1216"/>
      <c r="AN32" s="1217"/>
      <c r="AO32" s="343">
        <v>1913158</v>
      </c>
      <c r="AP32" s="343">
        <v>67140</v>
      </c>
      <c r="AQ32" s="344">
        <v>65683</v>
      </c>
      <c r="AR32" s="345">
        <v>2.2000000000000002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525</v>
      </c>
      <c r="AL33" s="1216"/>
      <c r="AM33" s="1216"/>
      <c r="AN33" s="1217"/>
      <c r="AO33" s="343" t="s">
        <v>511</v>
      </c>
      <c r="AP33" s="343" t="s">
        <v>511</v>
      </c>
      <c r="AQ33" s="344" t="s">
        <v>511</v>
      </c>
      <c r="AR33" s="345"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526</v>
      </c>
      <c r="AL34" s="1216"/>
      <c r="AM34" s="1216"/>
      <c r="AN34" s="1217"/>
      <c r="AO34" s="343" t="s">
        <v>511</v>
      </c>
      <c r="AP34" s="343" t="s">
        <v>511</v>
      </c>
      <c r="AQ34" s="344">
        <v>9</v>
      </c>
      <c r="AR34" s="345"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527</v>
      </c>
      <c r="AL35" s="1216"/>
      <c r="AM35" s="1216"/>
      <c r="AN35" s="1217"/>
      <c r="AO35" s="343">
        <v>719243</v>
      </c>
      <c r="AP35" s="343">
        <v>25241</v>
      </c>
      <c r="AQ35" s="344">
        <v>17466</v>
      </c>
      <c r="AR35" s="345">
        <v>44.5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528</v>
      </c>
      <c r="AL36" s="1216"/>
      <c r="AM36" s="1216"/>
      <c r="AN36" s="1217"/>
      <c r="AO36" s="343">
        <v>57244</v>
      </c>
      <c r="AP36" s="343">
        <v>2009</v>
      </c>
      <c r="AQ36" s="344">
        <v>3476</v>
      </c>
      <c r="AR36" s="345">
        <v>-42.2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529</v>
      </c>
      <c r="AL37" s="1216"/>
      <c r="AM37" s="1216"/>
      <c r="AN37" s="1217"/>
      <c r="AO37" s="343">
        <v>18613</v>
      </c>
      <c r="AP37" s="343">
        <v>653</v>
      </c>
      <c r="AQ37" s="344">
        <v>810</v>
      </c>
      <c r="AR37" s="345">
        <v>-19.399999999999999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2" t="s">
        <v>530</v>
      </c>
      <c r="AL38" s="1213"/>
      <c r="AM38" s="1213"/>
      <c r="AN38" s="1214"/>
      <c r="AO38" s="346" t="s">
        <v>511</v>
      </c>
      <c r="AP38" s="346" t="s">
        <v>511</v>
      </c>
      <c r="AQ38" s="347">
        <v>2</v>
      </c>
      <c r="AR38" s="335" t="s">
        <v>511</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2" t="s">
        <v>531</v>
      </c>
      <c r="AL39" s="1213"/>
      <c r="AM39" s="1213"/>
      <c r="AN39" s="1214"/>
      <c r="AO39" s="343">
        <v>-94409</v>
      </c>
      <c r="AP39" s="343">
        <v>-3313</v>
      </c>
      <c r="AQ39" s="344">
        <v>-2801</v>
      </c>
      <c r="AR39" s="345">
        <v>18.3</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532</v>
      </c>
      <c r="AL40" s="1216"/>
      <c r="AM40" s="1216"/>
      <c r="AN40" s="1217"/>
      <c r="AO40" s="343">
        <v>-1640001</v>
      </c>
      <c r="AP40" s="343">
        <v>-57554</v>
      </c>
      <c r="AQ40" s="344">
        <v>-61607</v>
      </c>
      <c r="AR40" s="345">
        <v>-6.6</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8" t="s">
        <v>299</v>
      </c>
      <c r="AL41" s="1219"/>
      <c r="AM41" s="1219"/>
      <c r="AN41" s="1220"/>
      <c r="AO41" s="343">
        <v>973848</v>
      </c>
      <c r="AP41" s="343">
        <v>34176</v>
      </c>
      <c r="AQ41" s="344">
        <v>23038</v>
      </c>
      <c r="AR41" s="345">
        <v>48.3</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533</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535</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21" t="s">
        <v>502</v>
      </c>
      <c r="AN49" s="1223" t="s">
        <v>536</v>
      </c>
      <c r="AO49" s="1224"/>
      <c r="AP49" s="1224"/>
      <c r="AQ49" s="1224"/>
      <c r="AR49" s="122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22"/>
      <c r="AN50" s="359" t="s">
        <v>537</v>
      </c>
      <c r="AO50" s="360" t="s">
        <v>538</v>
      </c>
      <c r="AP50" s="361" t="s">
        <v>539</v>
      </c>
      <c r="AQ50" s="362" t="s">
        <v>540</v>
      </c>
      <c r="AR50" s="363"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542</v>
      </c>
      <c r="AL51" s="356"/>
      <c r="AM51" s="364">
        <v>1210545</v>
      </c>
      <c r="AN51" s="365">
        <v>39986</v>
      </c>
      <c r="AO51" s="366">
        <v>-61.2</v>
      </c>
      <c r="AP51" s="367">
        <v>78864</v>
      </c>
      <c r="AQ51" s="368">
        <v>-10.4</v>
      </c>
      <c r="AR51" s="369">
        <v>-50.8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543</v>
      </c>
      <c r="AM52" s="372">
        <v>741186</v>
      </c>
      <c r="AN52" s="373">
        <v>24483</v>
      </c>
      <c r="AO52" s="374">
        <v>-67.400000000000006</v>
      </c>
      <c r="AP52" s="375">
        <v>46136</v>
      </c>
      <c r="AQ52" s="376">
        <v>-4.2</v>
      </c>
      <c r="AR52" s="377">
        <v>-63.2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544</v>
      </c>
      <c r="AL53" s="356"/>
      <c r="AM53" s="364">
        <v>2414036</v>
      </c>
      <c r="AN53" s="365">
        <v>81103</v>
      </c>
      <c r="AO53" s="366">
        <v>102.8</v>
      </c>
      <c r="AP53" s="367">
        <v>85042</v>
      </c>
      <c r="AQ53" s="368">
        <v>7.8</v>
      </c>
      <c r="AR53" s="369">
        <v>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543</v>
      </c>
      <c r="AM54" s="372">
        <v>1298217</v>
      </c>
      <c r="AN54" s="373">
        <v>43616</v>
      </c>
      <c r="AO54" s="374">
        <v>78.099999999999994</v>
      </c>
      <c r="AP54" s="375">
        <v>50806</v>
      </c>
      <c r="AQ54" s="376">
        <v>10.1</v>
      </c>
      <c r="AR54" s="377">
        <v>68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545</v>
      </c>
      <c r="AL55" s="356"/>
      <c r="AM55" s="364">
        <v>2706484</v>
      </c>
      <c r="AN55" s="365">
        <v>92164</v>
      </c>
      <c r="AO55" s="366">
        <v>13.6</v>
      </c>
      <c r="AP55" s="367">
        <v>83774</v>
      </c>
      <c r="AQ55" s="368">
        <v>-1.5</v>
      </c>
      <c r="AR55" s="369">
        <v>15.1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543</v>
      </c>
      <c r="AM56" s="372">
        <v>2478545</v>
      </c>
      <c r="AN56" s="373">
        <v>84402</v>
      </c>
      <c r="AO56" s="374">
        <v>93.5</v>
      </c>
      <c r="AP56" s="375">
        <v>52179</v>
      </c>
      <c r="AQ56" s="376">
        <v>2.7</v>
      </c>
      <c r="AR56" s="377">
        <v>90.8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546</v>
      </c>
      <c r="AL57" s="356"/>
      <c r="AM57" s="364">
        <v>1911664</v>
      </c>
      <c r="AN57" s="365">
        <v>66054</v>
      </c>
      <c r="AO57" s="366">
        <v>-28.3</v>
      </c>
      <c r="AP57" s="367">
        <v>132981</v>
      </c>
      <c r="AQ57" s="368">
        <v>58.7</v>
      </c>
      <c r="AR57" s="369">
        <v>-87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543</v>
      </c>
      <c r="AM58" s="372">
        <v>955009</v>
      </c>
      <c r="AN58" s="373">
        <v>32998</v>
      </c>
      <c r="AO58" s="374">
        <v>-60.9</v>
      </c>
      <c r="AP58" s="375">
        <v>56973</v>
      </c>
      <c r="AQ58" s="376">
        <v>9.1999999999999993</v>
      </c>
      <c r="AR58" s="377">
        <v>-70.099999999999994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547</v>
      </c>
      <c r="AL59" s="356"/>
      <c r="AM59" s="364">
        <v>2275929</v>
      </c>
      <c r="AN59" s="365">
        <v>79871</v>
      </c>
      <c r="AO59" s="366">
        <v>20.9</v>
      </c>
      <c r="AP59" s="367">
        <v>128523</v>
      </c>
      <c r="AQ59" s="368">
        <v>-3.4</v>
      </c>
      <c r="AR59" s="369">
        <v>24.3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543</v>
      </c>
      <c r="AM60" s="372">
        <v>1226604</v>
      </c>
      <c r="AN60" s="373">
        <v>43046</v>
      </c>
      <c r="AO60" s="374">
        <v>30.5</v>
      </c>
      <c r="AP60" s="375">
        <v>56792</v>
      </c>
      <c r="AQ60" s="376">
        <v>-0.3</v>
      </c>
      <c r="AR60" s="377">
        <v>30.8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548</v>
      </c>
      <c r="AL61" s="378"/>
      <c r="AM61" s="379">
        <v>2103732</v>
      </c>
      <c r="AN61" s="380">
        <v>71836</v>
      </c>
      <c r="AO61" s="381">
        <v>9.6</v>
      </c>
      <c r="AP61" s="382">
        <v>101837</v>
      </c>
      <c r="AQ61" s="383">
        <v>10.199999999999999</v>
      </c>
      <c r="AR61" s="369">
        <v>-0.6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543</v>
      </c>
      <c r="AM62" s="372">
        <v>1339912</v>
      </c>
      <c r="AN62" s="373">
        <v>45709</v>
      </c>
      <c r="AO62" s="374">
        <v>14.8</v>
      </c>
      <c r="AP62" s="375">
        <v>52577</v>
      </c>
      <c r="AQ62" s="376">
        <v>3.5</v>
      </c>
      <c r="AR62" s="377">
        <v>11.3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IMpMjsFweXKqJWPt50TZdFt9vR/QWZ1Ru0d8yrW3i3hmg5RINVdwseFQkoCpva7Rgt5fy3R/ZkBeS68Gv/txFQ==" saltValue="KHu7lkZGYrLeSVIdOuyl7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21" spans="125:125" ht="13.5" hidden="1" customHeight="1" x14ac:dyDescent="0.15">
      <c r="DU121" s="290"/>
    </row>
  </sheetData>
  <sheetProtection algorithmName="SHA-512" hashValue="eZYWSMUKHwYIawdYsVLG0NKRNQAdrJ8NyhyInoKQxuOnnrA62leFkZSbxwCpYdb65LsWDWBrdX02at2Ba7f6Dw==" saltValue="k31ykzmH3hfz6mupid14/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sheetData>
  <sheetProtection algorithmName="SHA-512" hashValue="l+RJQpMEvztkyGaiVT8eRPGxoNjrrmNtOsIQCLXzvXIiL6qtZ0FDvyDXc8TRxc+pjqEvooErtAGaHWTRKViqBw==" saltValue="gxGaJHnC5grtcUoQL5ld3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7" t="s">
        <v>3</v>
      </c>
      <c r="D47" s="1237"/>
      <c r="E47" s="1238"/>
      <c r="F47" s="11">
        <v>10.78</v>
      </c>
      <c r="G47" s="12">
        <v>7.75</v>
      </c>
      <c r="H47" s="12">
        <v>4.47</v>
      </c>
      <c r="I47" s="12">
        <v>4.5</v>
      </c>
      <c r="J47" s="13">
        <v>4.37</v>
      </c>
    </row>
    <row r="48" spans="2:10" ht="57.75" customHeight="1" x14ac:dyDescent="0.15">
      <c r="B48" s="14"/>
      <c r="C48" s="1239" t="s">
        <v>4</v>
      </c>
      <c r="D48" s="1239"/>
      <c r="E48" s="1240"/>
      <c r="F48" s="15">
        <v>4.5199999999999996</v>
      </c>
      <c r="G48" s="16">
        <v>5.41</v>
      </c>
      <c r="H48" s="16">
        <v>6.79</v>
      </c>
      <c r="I48" s="16">
        <v>6.33</v>
      </c>
      <c r="J48" s="17">
        <v>10.46</v>
      </c>
    </row>
    <row r="49" spans="2:10" ht="57.75" customHeight="1" thickBot="1" x14ac:dyDescent="0.2">
      <c r="B49" s="18"/>
      <c r="C49" s="1241" t="s">
        <v>5</v>
      </c>
      <c r="D49" s="1241"/>
      <c r="E49" s="1242"/>
      <c r="F49" s="19" t="s">
        <v>557</v>
      </c>
      <c r="G49" s="20" t="s">
        <v>558</v>
      </c>
      <c r="H49" s="20" t="s">
        <v>559</v>
      </c>
      <c r="I49" s="20" t="s">
        <v>560</v>
      </c>
      <c r="J49" s="21">
        <v>4.3099999999999996</v>
      </c>
    </row>
    <row r="50" spans="2:10" ht="13.5" customHeight="1" x14ac:dyDescent="0.15"/>
  </sheetData>
  <sheetProtection algorithmName="SHA-512" hashValue="kHIsy/Yevg2GlFYvBNLPInlgSfIsBqryCdX10DGxU3P34jEShsHVe+hUN2Mpv3t/sHgosY+oNacwgXFtU0vbAw==" saltValue="lQPFB+AwyMveS9uAsT/7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2023-03-23T11:03:41Z</dcterms:modified>
</cp:coreProperties>
</file>